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8_{09183D34-AC02-439C-80FB-B4A71F7DD951}" xr6:coauthVersionLast="47" xr6:coauthVersionMax="47" xr10:uidLastSave="{00000000-0000-0000-0000-000000000000}"/>
  <bookViews>
    <workbookView xWindow="384" yWindow="384" windowWidth="26916" windowHeight="16332" xr2:uid="{00000000-000D-0000-FFFF-FFFF00000000}"/>
  </bookViews>
  <sheets>
    <sheet name="Invoice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F56" i="1"/>
  <c r="D56" i="1"/>
  <c r="H34" i="1"/>
  <c r="H32" i="1"/>
  <c r="H41" i="1" s="1"/>
  <c r="H57" i="1" s="1"/>
  <c r="H27" i="1"/>
  <c r="F27" i="1"/>
  <c r="D19" i="1"/>
  <c r="F34" i="1" l="1"/>
  <c r="F32" i="1"/>
  <c r="F41" i="1" s="1"/>
  <c r="F57" i="1" s="1"/>
  <c r="H19" i="1" l="1"/>
  <c r="F19" i="1"/>
  <c r="H64" i="1" l="1"/>
  <c r="H69" i="1"/>
  <c r="H28" i="1"/>
  <c r="H59" i="1" s="1"/>
  <c r="F69" i="1"/>
  <c r="F64" i="1"/>
  <c r="F28" i="1"/>
  <c r="F59" i="1" s="1"/>
  <c r="D27" i="1"/>
  <c r="D5" i="1"/>
  <c r="D8" i="1"/>
  <c r="D28" i="1" l="1"/>
  <c r="D34" i="1"/>
  <c r="D32" i="1"/>
  <c r="D41" i="1" s="1"/>
  <c r="D57" i="1" s="1"/>
  <c r="D64" i="1" s="1"/>
  <c r="D69" i="1" l="1"/>
  <c r="D59" i="1"/>
  <c r="D70" i="1"/>
  <c r="D60" i="1" l="1"/>
  <c r="F60" i="1"/>
  <c r="H60" i="1"/>
  <c r="H70" i="1"/>
  <c r="F70" i="1"/>
  <c r="D65" i="1"/>
  <c r="F65" i="1" l="1"/>
  <c r="H65" i="1"/>
</calcChain>
</file>

<file path=xl/sharedStrings.xml><?xml version="1.0" encoding="utf-8"?>
<sst xmlns="http://schemas.openxmlformats.org/spreadsheetml/2006/main" count="544" uniqueCount="462">
  <si>
    <t xml:space="preserve"> </t>
  </si>
  <si>
    <t>Request to Recruit</t>
  </si>
  <si>
    <t>PRO FORMA</t>
  </si>
  <si>
    <t xml:space="preserve">Department: </t>
  </si>
  <si>
    <t>Specialty of Provider:</t>
  </si>
  <si>
    <t>Tracking #:</t>
  </si>
  <si>
    <t>Date:</t>
  </si>
  <si>
    <t>State:</t>
  </si>
  <si>
    <t>Grant:</t>
  </si>
  <si>
    <t>Hospital 1:</t>
  </si>
  <si>
    <t>Hospital 2:</t>
  </si>
  <si>
    <t>Source of Funds</t>
  </si>
  <si>
    <t>Other:</t>
  </si>
  <si>
    <t>Collections Per RVUs:</t>
  </si>
  <si>
    <t>Personnel</t>
  </si>
  <si>
    <t>Faculty:</t>
  </si>
  <si>
    <t xml:space="preserve">Staff: </t>
  </si>
  <si>
    <t>General Expense</t>
  </si>
  <si>
    <t>Equipment:</t>
  </si>
  <si>
    <t>Licenses:</t>
  </si>
  <si>
    <t>Medical Services &amp; Supplies:</t>
  </si>
  <si>
    <t>Professional Services:</t>
  </si>
  <si>
    <t>Recruitment:</t>
  </si>
  <si>
    <t>Repair &amp; Maintenance:</t>
  </si>
  <si>
    <t>Travel:</t>
  </si>
  <si>
    <t>Office Supplies:</t>
  </si>
  <si>
    <t>Utilities:</t>
  </si>
  <si>
    <t>Staff Fringes</t>
  </si>
  <si>
    <t>Faculty Fringes:</t>
  </si>
  <si>
    <t>MGMA Specialty RVU benchmark:</t>
  </si>
  <si>
    <t>Total Payroll Expense:</t>
  </si>
  <si>
    <t>Total General Expenses:</t>
  </si>
  <si>
    <t>Relocation:</t>
  </si>
  <si>
    <t xml:space="preserve">Collections </t>
  </si>
  <si>
    <t>Total Contractual/Other Income:</t>
  </si>
  <si>
    <t>Practice Plan Income:</t>
  </si>
  <si>
    <t>Total Income:</t>
  </si>
  <si>
    <t>RVU Bonus:</t>
  </si>
  <si>
    <t>MPIP Overhead/Taxation:</t>
  </si>
  <si>
    <t>Net Income:</t>
  </si>
  <si>
    <t>Total Expense</t>
  </si>
  <si>
    <t>Clinical Full Time Equivalent (CFTE):</t>
  </si>
  <si>
    <t>Full Time Equivalent:</t>
  </si>
  <si>
    <t>Sensitivity Analysis with 10% Reduction in Collections:</t>
  </si>
  <si>
    <t>Sensitivity Analysis with 20% Reduction in Collections:</t>
  </si>
  <si>
    <t xml:space="preserve">Year: </t>
  </si>
  <si>
    <t>MPIP Benefits</t>
  </si>
  <si>
    <t>Sign on/retention Bonus:</t>
  </si>
  <si>
    <t>Malpractice insurance:</t>
  </si>
  <si>
    <t>Rent/lease:</t>
  </si>
  <si>
    <t>Professional Development:</t>
  </si>
  <si>
    <t>RVU:</t>
  </si>
  <si>
    <t>Select One</t>
  </si>
  <si>
    <t>Specialty</t>
  </si>
  <si>
    <t>Allergy/Immunology</t>
  </si>
  <si>
    <t>Anesthesiology: Pain Management</t>
  </si>
  <si>
    <t>Cardiology: Electrophysiology</t>
  </si>
  <si>
    <t>Cardiology: Invasive</t>
  </si>
  <si>
    <t>Cardiology: Invasive-Interventional</t>
  </si>
  <si>
    <t>Cardiology: Noninvasive</t>
  </si>
  <si>
    <t>Critical Care: Intensivist</t>
  </si>
  <si>
    <t>Dentistry</t>
  </si>
  <si>
    <t>*</t>
  </si>
  <si>
    <t>Dermatology</t>
  </si>
  <si>
    <t>Dermatology: Dermatopathology</t>
  </si>
  <si>
    <t>Dermatology: Mohs Surgery</t>
  </si>
  <si>
    <t>Emergency Medicine</t>
  </si>
  <si>
    <t>Endocrinology/Metabolism</t>
  </si>
  <si>
    <t>Family Medicine (with OB)</t>
  </si>
  <si>
    <t>Family Medicine (without OB)</t>
  </si>
  <si>
    <t>Family Medicine: Ambulatory Only (No Inpatient Work)</t>
  </si>
  <si>
    <t>Family Medicine: Sports Medicine</t>
  </si>
  <si>
    <t>Family Medicine: Urgent Care</t>
  </si>
  <si>
    <t>Gastroenterology</t>
  </si>
  <si>
    <t>Gastroenterology: Hepatology</t>
  </si>
  <si>
    <t>Genetics</t>
  </si>
  <si>
    <t>Geriatrics</t>
  </si>
  <si>
    <t>Hematology/Oncology</t>
  </si>
  <si>
    <t>Hematology/Oncology: Oncology (Only)</t>
  </si>
  <si>
    <t>Hospice/Palliative Care</t>
  </si>
  <si>
    <t>Hospitalist: Family Medicine</t>
  </si>
  <si>
    <t>Hospitalist: Internal Medicine</t>
  </si>
  <si>
    <t>Hospitalist: Nocturnist</t>
  </si>
  <si>
    <t>Hyperbaric Medicine/Wound Care</t>
  </si>
  <si>
    <t>Infectious Disease</t>
  </si>
  <si>
    <t>Internal Medicine: General</t>
  </si>
  <si>
    <t>Internal Medicine: Ambulatory Only (No Inpatient Work)</t>
  </si>
  <si>
    <t>Nephrology</t>
  </si>
  <si>
    <t>Nephrology: Transplant</t>
  </si>
  <si>
    <t>Neurology</t>
  </si>
  <si>
    <t>Neurology: Epilepsy/EEG</t>
  </si>
  <si>
    <t>Neurology: Neurocritical Care</t>
  </si>
  <si>
    <t>Neurology: Neuromuscular Medicine</t>
  </si>
  <si>
    <t>Neurology: Stroke Medicine</t>
  </si>
  <si>
    <t>Obstetrics/Gynecology: General</t>
  </si>
  <si>
    <t>OB/GYN: Gynecology (Only)</t>
  </si>
  <si>
    <t>OB/GYN: Gynecological Oncology</t>
  </si>
  <si>
    <t>OB/GYN: Maternal and Fetal Medicine</t>
  </si>
  <si>
    <t>OB/GYN: Minimally Invasive Gynecologic Surgery</t>
  </si>
  <si>
    <t>OB/GYN: Reproductive Endocrinology</t>
  </si>
  <si>
    <t>OB/GYN: Urogynecology</t>
  </si>
  <si>
    <t>Occupational Medicine</t>
  </si>
  <si>
    <t>Ophthalmology</t>
  </si>
  <si>
    <t>Ophthalmology: Corneal and Refractive Surgery</t>
  </si>
  <si>
    <t>Ophthalmology: Glaucoma</t>
  </si>
  <si>
    <t>Ophthalmology: Neurology</t>
  </si>
  <si>
    <t>Ophthalmology: Oculoplastic and Reconstructive Surgery</t>
  </si>
  <si>
    <t>Ophthalmology: Retina</t>
  </si>
  <si>
    <t>Orthopedic (Nonsurgical)</t>
  </si>
  <si>
    <t>Orthopedic Surgery: General</t>
  </si>
  <si>
    <t>Orthopedic Surgery: Foot and Ankle</t>
  </si>
  <si>
    <t>Orthopedic Surgery: Hand</t>
  </si>
  <si>
    <t>Orthopedic Surgery: Hip and Joint</t>
  </si>
  <si>
    <t>Orthopedic Surgery: Oncology</t>
  </si>
  <si>
    <t>Orthopedic Surgery: Shoulder/Elbow</t>
  </si>
  <si>
    <t>Orthopedic Surgery: Spine</t>
  </si>
  <si>
    <t>Orthopedic Surgery: Sports Medicine</t>
  </si>
  <si>
    <t>Orthopedic Surgery: Trauma</t>
  </si>
  <si>
    <t>Otorhinolaryngology</t>
  </si>
  <si>
    <t>Pain Management: Nonanesthesia</t>
  </si>
  <si>
    <t>Pathology: Anatomic and Clinical</t>
  </si>
  <si>
    <t>Pathology: Anatomic</t>
  </si>
  <si>
    <t>Pathology: Anatomic-Cytopathology</t>
  </si>
  <si>
    <t>Pathology: Anatomic-Neuropathology</t>
  </si>
  <si>
    <t>Pathology: Anatomic-Renal</t>
  </si>
  <si>
    <t>Pathology: Clinical</t>
  </si>
  <si>
    <t>Pathology: Clinical-Hematopathology</t>
  </si>
  <si>
    <t>Pathology: Clinical-Transfusion Medicine</t>
  </si>
  <si>
    <t>Pathology: Surgical</t>
  </si>
  <si>
    <t>Pediatrics: General</t>
  </si>
  <si>
    <t>Pediatrics: Adolescent Medicine</t>
  </si>
  <si>
    <t>Pediatrics: Allergy/Immunology</t>
  </si>
  <si>
    <t>Pediatrics: Bone Marrow Transplant</t>
  </si>
  <si>
    <t>Pediatrics: Cardiology</t>
  </si>
  <si>
    <t>Pediatrics: Cardiovascular Surgery</t>
  </si>
  <si>
    <t>Pediatrics: Child Development</t>
  </si>
  <si>
    <t>Pediatrics: Critical Care/Intensivist</t>
  </si>
  <si>
    <t>Pediatrics: Dermatology</t>
  </si>
  <si>
    <t>Pediatrics: Emergency Medicine</t>
  </si>
  <si>
    <t>Pediatrics: Endocrinology</t>
  </si>
  <si>
    <t>Pediatrics: Gastroenterology</t>
  </si>
  <si>
    <t>Pediatrics: Genetics</t>
  </si>
  <si>
    <t>Pediatrics: Hematology/Oncology</t>
  </si>
  <si>
    <t>Pediatrics: Hospitalist</t>
  </si>
  <si>
    <t>Pediatrics: Infectious Disease</t>
  </si>
  <si>
    <t>Pediatrics: Internal Medicine</t>
  </si>
  <si>
    <t>Pediatrics: Neonatal Medicine</t>
  </si>
  <si>
    <t>Pediatrics: Nephrology</t>
  </si>
  <si>
    <t>Pediatrics: Neurology</t>
  </si>
  <si>
    <t>Pediatrics: Neurosurgery</t>
  </si>
  <si>
    <t>Pediatrics: Ophthalmology</t>
  </si>
  <si>
    <t>Pediatrics: Orthopedic Surgery</t>
  </si>
  <si>
    <t>Pediatrics: Otorhinolaryngology</t>
  </si>
  <si>
    <t>Pediatrics: Plastic and Reconstruction Surgery</t>
  </si>
  <si>
    <t>Pediatrics: Pulmonology</t>
  </si>
  <si>
    <t>Pediatrics: Radiology</t>
  </si>
  <si>
    <t>Pediatrics: Rheumatology</t>
  </si>
  <si>
    <t>Pediatrics: Sports Medicine</t>
  </si>
  <si>
    <t>Pediatrics: Surgery</t>
  </si>
  <si>
    <t>Pediatrics: Urgent Care</t>
  </si>
  <si>
    <t>Pediatrics: Urology</t>
  </si>
  <si>
    <t>Physiatry (Physical Medicine and Rehabilitation)</t>
  </si>
  <si>
    <t>Podiatry: General</t>
  </si>
  <si>
    <t>5,815</t>
  </si>
  <si>
    <t>Podiatry: Surgery-Foot and Ankle</t>
  </si>
  <si>
    <t>Psychiatry: General</t>
  </si>
  <si>
    <t>Psychiatry: Addiction Medicine</t>
  </si>
  <si>
    <t>Psychiatry: Behavioral Medicine</t>
  </si>
  <si>
    <t>Psychiatry: Chemical Dependency</t>
  </si>
  <si>
    <t>Psychiatry: Child and Adolescent</t>
  </si>
  <si>
    <t>Psychiatry: Forensic</t>
  </si>
  <si>
    <t>Psychiatry: Geriatric</t>
  </si>
  <si>
    <t>Pulmonary Medicine: General</t>
  </si>
  <si>
    <t>Pulmonary Medicine: Critical Care</t>
  </si>
  <si>
    <t>Pulmonary Medicine: General and Critical Care</t>
  </si>
  <si>
    <t>Radiation Oncology</t>
  </si>
  <si>
    <t>Radiology: Interventional</t>
  </si>
  <si>
    <t>Radiology: Diagnostic</t>
  </si>
  <si>
    <t>Radiology: Neurological</t>
  </si>
  <si>
    <t>Radiology: Nuclear Medicine</t>
  </si>
  <si>
    <t>Rheumatology</t>
  </si>
  <si>
    <t>Sleep Medicine</t>
  </si>
  <si>
    <t>Surgery: General</t>
  </si>
  <si>
    <t>Surgery: Bariatric</t>
  </si>
  <si>
    <t>Surgery: Breast</t>
  </si>
  <si>
    <t>Surgery: Cardiovascular</t>
  </si>
  <si>
    <t>Surgery: Colon and Rectal</t>
  </si>
  <si>
    <t>Surgery: Endocrine</t>
  </si>
  <si>
    <t>Surgery: Endovascular (Primary)</t>
  </si>
  <si>
    <t>Surgery: Neurological</t>
  </si>
  <si>
    <t>Surgery: Oncology</t>
  </si>
  <si>
    <t>Surgery: Oral</t>
  </si>
  <si>
    <t>Surgery: Plastic and Reconstruction</t>
  </si>
  <si>
    <t>Surgery: Plastic and Reconstruction-Hand</t>
  </si>
  <si>
    <t>Surgery: Thoracic (Primary)</t>
  </si>
  <si>
    <t>Surgery: Transplant</t>
  </si>
  <si>
    <t>Surgery: Transplant-Heart</t>
  </si>
  <si>
    <t>Surgery: Transplant-Kidney</t>
  </si>
  <si>
    <t>Surgery: Transplant-Liver</t>
  </si>
  <si>
    <t>Surgery: Trauma</t>
  </si>
  <si>
    <t>Surgery: Trauma-Burn</t>
  </si>
  <si>
    <t>Surgery: Vascular (Primary)</t>
  </si>
  <si>
    <t>Urgent Care</t>
  </si>
  <si>
    <t>Urology</t>
  </si>
  <si>
    <t>Audiologist</t>
  </si>
  <si>
    <t>Chiropractor</t>
  </si>
  <si>
    <t xml:space="preserve">Clinical Nurse Specialist </t>
  </si>
  <si>
    <t>Dietician/Nutritionist</t>
  </si>
  <si>
    <t xml:space="preserve">Genetic Counselor </t>
  </si>
  <si>
    <t>Licensed Clinical Social Worker</t>
  </si>
  <si>
    <t>Nurse Midwife: Outpatient/Inpatient Deliveries</t>
  </si>
  <si>
    <t>Nurse Midwife: Outpatient (Only)</t>
  </si>
  <si>
    <t>Nurse Midwife: Inpatient (Only)</t>
  </si>
  <si>
    <t>NP (Surgical)</t>
  </si>
  <si>
    <t>588</t>
  </si>
  <si>
    <t>NP: Anesthesiology</t>
  </si>
  <si>
    <t>NP: Cardiothoracic Surgery</t>
  </si>
  <si>
    <t>NP: Neurosurgery</t>
  </si>
  <si>
    <t>NP: Orthopedics (Surgical)</t>
  </si>
  <si>
    <t>NP: Otorhinolaryngology</t>
  </si>
  <si>
    <t>1,897</t>
  </si>
  <si>
    <t>NP: Surgery: General</t>
  </si>
  <si>
    <t>NP: Urology</t>
  </si>
  <si>
    <t>NP (Primary Care)</t>
  </si>
  <si>
    <t>NP: Adult</t>
  </si>
  <si>
    <t>NP: Family Medicine (with OB)</t>
  </si>
  <si>
    <t>NP: Family Medicine (without OB)</t>
  </si>
  <si>
    <t>NP: Gerontology/Elder Health</t>
  </si>
  <si>
    <t>NP: Hospice/Palliative Care</t>
  </si>
  <si>
    <t>NP: Hospitalist (Primary Care)</t>
  </si>
  <si>
    <t>NP: Internal Medicine</t>
  </si>
  <si>
    <t>NP: OB/GYN/Women's Health</t>
  </si>
  <si>
    <t>NP: Pediatric/Child Health</t>
  </si>
  <si>
    <t>NP: Urgent Care</t>
  </si>
  <si>
    <t>NP (Nonsurgical/Nonprimary Care)</t>
  </si>
  <si>
    <t>NP: Acute Care</t>
  </si>
  <si>
    <t>NP: Allergy/Immunology</t>
  </si>
  <si>
    <t>NP: Cardiology</t>
  </si>
  <si>
    <t>NP: Dermatology</t>
  </si>
  <si>
    <t>NP: Emergency Medicine</t>
  </si>
  <si>
    <t>NP: Endocrinology</t>
  </si>
  <si>
    <t>NP: Gastroenterology</t>
  </si>
  <si>
    <t>NP: Hematology/Oncology</t>
  </si>
  <si>
    <t>NP: Hospitalist (Nonsurgical/Nonprimary Care)</t>
  </si>
  <si>
    <t>1,310</t>
  </si>
  <si>
    <t>NP: Infectious Disease</t>
  </si>
  <si>
    <t>NP: Neonatal/Perinatal</t>
  </si>
  <si>
    <t>NP: Nephrology</t>
  </si>
  <si>
    <t>NP: Neurology</t>
  </si>
  <si>
    <t>NP: Orthopedics (Nonsurgical/Nonprimary Care)</t>
  </si>
  <si>
    <t>NP: Physiatry</t>
  </si>
  <si>
    <t>NP: Psychiatry</t>
  </si>
  <si>
    <t>NP: Pulmonary Medicine</t>
  </si>
  <si>
    <t>NP: Rheumatology</t>
  </si>
  <si>
    <t>Optometrist</t>
  </si>
  <si>
    <t>PhD</t>
  </si>
  <si>
    <t>Physical Therapist</t>
  </si>
  <si>
    <t>PA (Surgical)</t>
  </si>
  <si>
    <t xml:space="preserve">PA: Anesthesiology </t>
  </si>
  <si>
    <t>PA: Cardiothoracic Surgery</t>
  </si>
  <si>
    <t>PA: Neurosurgery</t>
  </si>
  <si>
    <t>PA: Orthopedic (Surgical)</t>
  </si>
  <si>
    <t>PA: Otorhinolaryngology</t>
  </si>
  <si>
    <t>PA: Surgery: General</t>
  </si>
  <si>
    <t>PA: Urology</t>
  </si>
  <si>
    <t>PA (Primary Care)</t>
  </si>
  <si>
    <t>5,967</t>
  </si>
  <si>
    <t>PA: Family Medicine (without OB)</t>
  </si>
  <si>
    <t>4,212</t>
  </si>
  <si>
    <t>PA: Hospitalist (Primary Care)</t>
  </si>
  <si>
    <t>PA: Internal Medicine</t>
  </si>
  <si>
    <t>PA: OB/GYN/Women's Health</t>
  </si>
  <si>
    <t>PA: Pediatric/Child Health</t>
  </si>
  <si>
    <t>PA: Urgent Care</t>
  </si>
  <si>
    <t>PA (Nonsurgical/Nonprimary Care)</t>
  </si>
  <si>
    <t>PA: Cardiology</t>
  </si>
  <si>
    <t>1,819</t>
  </si>
  <si>
    <t>PA: Dermatology</t>
  </si>
  <si>
    <t>PA: Emergency Medicine</t>
  </si>
  <si>
    <t>PA: Endocrinology</t>
  </si>
  <si>
    <t>PA: Gastroenterology</t>
  </si>
  <si>
    <t>PA: Hematology/Oncology</t>
  </si>
  <si>
    <t>PA: Infectious Disease</t>
  </si>
  <si>
    <t>PA: Nephrology</t>
  </si>
  <si>
    <t>PA: Neurology</t>
  </si>
  <si>
    <t>PA: Orthopedic (Nonsurgical/Nonprimary Care)</t>
  </si>
  <si>
    <t>PA: Psychiatry</t>
  </si>
  <si>
    <t>PA: Pulmonary Medicine</t>
  </si>
  <si>
    <t>PA: Rheumatology</t>
  </si>
  <si>
    <t>Psychologist</t>
  </si>
  <si>
    <t>Research</t>
  </si>
  <si>
    <t>Anesthesiology</t>
  </si>
  <si>
    <t>ENT</t>
  </si>
  <si>
    <t>Family Medicine</t>
  </si>
  <si>
    <t>Internal Medicine</t>
  </si>
  <si>
    <t>Orthopaedics</t>
  </si>
  <si>
    <t>Pathology</t>
  </si>
  <si>
    <t>Pediatrics</t>
  </si>
  <si>
    <t>Psychiatry</t>
  </si>
  <si>
    <t>Surgery</t>
  </si>
  <si>
    <t xml:space="preserve">Department </t>
  </si>
  <si>
    <t>Cardiology</t>
  </si>
  <si>
    <t>OB/GYN</t>
  </si>
  <si>
    <t>Student Health</t>
  </si>
  <si>
    <t>Recruitment needs and other considerations:</t>
  </si>
  <si>
    <t xml:space="preserve">New position or Replacement: </t>
  </si>
  <si>
    <t>Net Income Cumulative:</t>
  </si>
  <si>
    <t>4,330</t>
  </si>
  <si>
    <t>4,465</t>
  </si>
  <si>
    <t>10,177</t>
  </si>
  <si>
    <t>7,314</t>
  </si>
  <si>
    <t>8,589</t>
  </si>
  <si>
    <t>7,268</t>
  </si>
  <si>
    <t>4,177</t>
  </si>
  <si>
    <t>8,777</t>
  </si>
  <si>
    <t>8,812</t>
  </si>
  <si>
    <t>14,080</t>
  </si>
  <si>
    <t>7,248</t>
  </si>
  <si>
    <t>4,935</t>
  </si>
  <si>
    <t>5,175</t>
  </si>
  <si>
    <t>5,051</t>
  </si>
  <si>
    <t>5,139</t>
  </si>
  <si>
    <t>7,334</t>
  </si>
  <si>
    <t>7,059</t>
  </si>
  <si>
    <t>6,022</t>
  </si>
  <si>
    <t>3,798</t>
  </si>
  <si>
    <t>5,014</t>
  </si>
  <si>
    <t>5,047</t>
  </si>
  <si>
    <t>2,245</t>
  </si>
  <si>
    <t>3,162</t>
  </si>
  <si>
    <t>1,546</t>
  </si>
  <si>
    <t>3,717</t>
  </si>
  <si>
    <t>4,789</t>
  </si>
  <si>
    <t>7,641</t>
  </si>
  <si>
    <t>6,111</t>
  </si>
  <si>
    <t>4,326</t>
  </si>
  <si>
    <t>6,658</t>
  </si>
  <si>
    <t>7,636</t>
  </si>
  <si>
    <t>4,336</t>
  </si>
  <si>
    <t>4,140</t>
  </si>
  <si>
    <t>6,578</t>
  </si>
  <si>
    <t>5,106</t>
  </si>
  <si>
    <t>7,267</t>
  </si>
  <si>
    <t>7,454</t>
  </si>
  <si>
    <t>5,971</t>
  </si>
  <si>
    <t>5,727</t>
  </si>
  <si>
    <t>6,691</t>
  </si>
  <si>
    <t>9,601</t>
  </si>
  <si>
    <t>9,656</t>
  </si>
  <si>
    <t>7,021</t>
  </si>
  <si>
    <t>7,436</t>
  </si>
  <si>
    <t>11,437</t>
  </si>
  <si>
    <t>5,929</t>
  </si>
  <si>
    <t>8,441</t>
  </si>
  <si>
    <t>7,975</t>
  </si>
  <si>
    <t>10,735</t>
  </si>
  <si>
    <t>11,762</t>
  </si>
  <si>
    <t>8,787</t>
  </si>
  <si>
    <t>10,635</t>
  </si>
  <si>
    <t>11,403</t>
  </si>
  <si>
    <t>11,211</t>
  </si>
  <si>
    <t>10,364</t>
  </si>
  <si>
    <t>8,086</t>
  </si>
  <si>
    <t>6,301</t>
  </si>
  <si>
    <t>8,458</t>
  </si>
  <si>
    <t>7,462</t>
  </si>
  <si>
    <t>6,002</t>
  </si>
  <si>
    <t>4,302</t>
  </si>
  <si>
    <t>4,440</t>
  </si>
  <si>
    <t>8,593</t>
  </si>
  <si>
    <t>4,635</t>
  </si>
  <si>
    <t>3,603</t>
  </si>
  <si>
    <t>3,071</t>
  </si>
  <si>
    <t>4,534</t>
  </si>
  <si>
    <t>7,609</t>
  </si>
  <si>
    <t>3,130</t>
  </si>
  <si>
    <t>5,274</t>
  </si>
  <si>
    <t>6,941</t>
  </si>
  <si>
    <t>5,217</t>
  </si>
  <si>
    <t>3,712</t>
  </si>
  <si>
    <t>4,486</t>
  </si>
  <si>
    <t>2,608</t>
  </si>
  <si>
    <t>3,129</t>
  </si>
  <si>
    <t>2,187</t>
  </si>
  <si>
    <t>1,771</t>
  </si>
  <si>
    <t>10,969</t>
  </si>
  <si>
    <t>4,430</t>
  </si>
  <si>
    <t>3,755</t>
  </si>
  <si>
    <t>6,215</t>
  </si>
  <si>
    <t>5,969</t>
  </si>
  <si>
    <t>6,893</t>
  </si>
  <si>
    <t>6,441</t>
  </si>
  <si>
    <t>3,845</t>
  </si>
  <si>
    <t>6,077</t>
  </si>
  <si>
    <t>2,876</t>
  </si>
  <si>
    <t>6,087</t>
  </si>
  <si>
    <t>7,734</t>
  </si>
  <si>
    <t>4,825</t>
  </si>
  <si>
    <t>7,870</t>
  </si>
  <si>
    <t>3,743</t>
  </si>
  <si>
    <t>3,227</t>
  </si>
  <si>
    <t>5,369</t>
  </si>
  <si>
    <t>6,545</t>
  </si>
  <si>
    <t>6,922</t>
  </si>
  <si>
    <t>11,144</t>
  </si>
  <si>
    <t>6,850</t>
  </si>
  <si>
    <t>9,239</t>
  </si>
  <si>
    <t>13,290</t>
  </si>
  <si>
    <t>6,302</t>
  </si>
  <si>
    <t>4,459</t>
  </si>
  <si>
    <t>4,780</t>
  </si>
  <si>
    <t>7,398</t>
  </si>
  <si>
    <t>7,890</t>
  </si>
  <si>
    <t>7,000</t>
  </si>
  <si>
    <t>10,975</t>
  </si>
  <si>
    <t>8,317</t>
  </si>
  <si>
    <t>10,321</t>
  </si>
  <si>
    <t>7,434</t>
  </si>
  <si>
    <t>8,953</t>
  </si>
  <si>
    <t>8,624</t>
  </si>
  <si>
    <t>7,131</t>
  </si>
  <si>
    <t>8,616</t>
  </si>
  <si>
    <t>9,122</t>
  </si>
  <si>
    <t>5,881</t>
  </si>
  <si>
    <t>9,380</t>
  </si>
  <si>
    <t>2,333</t>
  </si>
  <si>
    <t>2,948</t>
  </si>
  <si>
    <t>1,097</t>
  </si>
  <si>
    <t>280</t>
  </si>
  <si>
    <t>1,164</t>
  </si>
  <si>
    <t>1,788</t>
  </si>
  <si>
    <t>2,227</t>
  </si>
  <si>
    <t>918</t>
  </si>
  <si>
    <t>2,556</t>
  </si>
  <si>
    <t>4,042</t>
  </si>
  <si>
    <t>715</t>
  </si>
  <si>
    <t>1,935</t>
  </si>
  <si>
    <t>2,523</t>
  </si>
  <si>
    <t>2,536</t>
  </si>
  <si>
    <t>792</t>
  </si>
  <si>
    <t>2,241</t>
  </si>
  <si>
    <t>3,230</t>
  </si>
  <si>
    <t>2,771</t>
  </si>
  <si>
    <t>1,388</t>
  </si>
  <si>
    <t>778</t>
  </si>
  <si>
    <t>958</t>
  </si>
  <si>
    <t>1,745</t>
  </si>
  <si>
    <t>1,519</t>
  </si>
  <si>
    <t>2,518</t>
  </si>
  <si>
    <t>1,826</t>
  </si>
  <si>
    <t>4,791</t>
  </si>
  <si>
    <t>1,416</t>
  </si>
  <si>
    <t>1,999</t>
  </si>
  <si>
    <t>833</t>
  </si>
  <si>
    <t>1,876</t>
  </si>
  <si>
    <t>1,438</t>
  </si>
  <si>
    <t>3,632</t>
  </si>
  <si>
    <t>2,831</t>
  </si>
  <si>
    <t>1,902</t>
  </si>
  <si>
    <t>1,689</t>
  </si>
  <si>
    <t>2,760</t>
  </si>
  <si>
    <t>2,531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</si>
</sst>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21" x14ac:knownFonts="1">
    <font>
      <sz val="11"/>
      <color theme="1"/>
      <name val="Franklin Gothic Book"/>
      <family val="2"/>
      <scheme val="minor"/>
    </font>
    <font>
      <sz val="9"/>
      <color theme="1"/>
      <name val="Franklin Gothic Book"/>
      <family val="2"/>
      <scheme val="minor"/>
    </font>
    <font>
      <b/>
      <sz val="9"/>
      <color theme="1"/>
      <name val="Times New Roman"/>
      <family val="1"/>
    </font>
    <font>
      <b/>
      <sz val="9"/>
      <color rgb="FFC00000"/>
      <name val="Times New Roman"/>
      <family val="1"/>
    </font>
    <font>
      <b/>
      <sz val="9"/>
      <color theme="1"/>
      <name val="Constantia"/>
      <family val="1"/>
      <scheme val="major"/>
    </font>
    <font>
      <b/>
      <sz val="9"/>
      <color theme="1"/>
      <name val="Franklin Gothic Book"/>
      <family val="2"/>
      <scheme val="minor"/>
    </font>
    <font>
      <b/>
      <sz val="24"/>
      <color rgb="FFC00000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Franklin Gothic Book"/>
      <family val="2"/>
      <scheme val="minor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0"/>
      <name val="Times New Roman"/>
      <family val="1"/>
    </font>
    <font>
      <b/>
      <sz val="10"/>
      <color rgb="FFC00000"/>
      <name val="Times New Roman"/>
      <family val="1"/>
    </font>
    <font>
      <b/>
      <sz val="10"/>
      <name val="Times New Roman"/>
      <family val="1"/>
    </font>
    <font>
      <sz val="10"/>
      <color theme="1"/>
      <name val="Franklin Gothic Book"/>
      <family val="2"/>
      <scheme val="minor"/>
    </font>
    <font>
      <b/>
      <sz val="10"/>
      <color theme="1"/>
      <name val="Constantia"/>
      <family val="1"/>
      <scheme val="major"/>
    </font>
    <font>
      <sz val="10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0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1" fillId="2" borderId="9" xfId="0" applyFont="1" applyFill="1" applyBorder="1"/>
    <xf numFmtId="0" fontId="4" fillId="2" borderId="0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6" xfId="0" applyFont="1" applyFill="1" applyBorder="1"/>
    <xf numFmtId="0" fontId="5" fillId="0" borderId="9" xfId="0" applyFont="1" applyBorder="1"/>
    <xf numFmtId="0" fontId="5" fillId="2" borderId="3" xfId="0" applyFont="1" applyFill="1" applyBorder="1"/>
    <xf numFmtId="0" fontId="1" fillId="2" borderId="12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3" xfId="0" applyFont="1" applyFill="1" applyBorder="1"/>
    <xf numFmtId="0" fontId="1" fillId="2" borderId="11" xfId="0" applyFont="1" applyFill="1" applyBorder="1"/>
    <xf numFmtId="0" fontId="1" fillId="0" borderId="5" xfId="0" applyFont="1" applyBorder="1"/>
    <xf numFmtId="0" fontId="1" fillId="2" borderId="5" xfId="0" applyFont="1" applyFill="1" applyBorder="1"/>
    <xf numFmtId="0" fontId="1" fillId="2" borderId="0" xfId="0" applyFont="1" applyFill="1" applyBorder="1"/>
    <xf numFmtId="44" fontId="1" fillId="0" borderId="11" xfId="1" applyFont="1" applyBorder="1"/>
    <xf numFmtId="44" fontId="1" fillId="0" borderId="5" xfId="1" applyFont="1" applyBorder="1"/>
    <xf numFmtId="0" fontId="1" fillId="0" borderId="0" xfId="0" applyFont="1" applyBorder="1"/>
    <xf numFmtId="44" fontId="1" fillId="0" borderId="0" xfId="1" applyFont="1" applyBorder="1"/>
    <xf numFmtId="44" fontId="1" fillId="0" borderId="5" xfId="0" applyNumberFormat="1" applyFont="1" applyBorder="1"/>
    <xf numFmtId="44" fontId="1" fillId="0" borderId="0" xfId="0" applyNumberFormat="1" applyFont="1" applyBorder="1"/>
    <xf numFmtId="0" fontId="1" fillId="4" borderId="0" xfId="0" applyFont="1" applyFill="1"/>
    <xf numFmtId="44" fontId="1" fillId="4" borderId="5" xfId="0" applyNumberFormat="1" applyFont="1" applyFill="1" applyBorder="1"/>
    <xf numFmtId="0" fontId="1" fillId="4" borderId="5" xfId="0" applyFont="1" applyFill="1" applyBorder="1"/>
    <xf numFmtId="0" fontId="11" fillId="5" borderId="0" xfId="3" applyFont="1" applyFill="1" applyAlignment="1">
      <alignment horizontal="center" vertical="center"/>
    </xf>
    <xf numFmtId="0" fontId="12" fillId="5" borderId="0" xfId="3" applyFont="1" applyFill="1" applyAlignment="1">
      <alignment horizontal="left" vertical="center"/>
    </xf>
    <xf numFmtId="0" fontId="11" fillId="3" borderId="0" xfId="3" applyFont="1" applyFill="1" applyAlignment="1">
      <alignment horizontal="center" vertical="center"/>
    </xf>
    <xf numFmtId="0" fontId="12" fillId="3" borderId="0" xfId="3" applyFont="1" applyFill="1" applyAlignment="1">
      <alignment horizontal="left" vertical="center"/>
    </xf>
    <xf numFmtId="0" fontId="16" fillId="0" borderId="0" xfId="0" applyFont="1"/>
    <xf numFmtId="0" fontId="17" fillId="2" borderId="6" xfId="0" applyFont="1" applyFill="1" applyBorder="1" applyAlignment="1">
      <alignment horizontal="left"/>
    </xf>
    <xf numFmtId="0" fontId="16" fillId="2" borderId="7" xfId="0" applyFont="1" applyFill="1" applyBorder="1"/>
    <xf numFmtId="0" fontId="18" fillId="0" borderId="8" xfId="0" applyFont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0" fontId="18" fillId="2" borderId="7" xfId="0" applyFont="1" applyFill="1" applyBorder="1"/>
    <xf numFmtId="0" fontId="9" fillId="0" borderId="8" xfId="0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14" fillId="4" borderId="8" xfId="0" applyFont="1" applyFill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9" fillId="0" borderId="8" xfId="0" applyFont="1" applyBorder="1" applyAlignment="1">
      <alignment horizontal="center"/>
    </xf>
    <xf numFmtId="0" fontId="9" fillId="2" borderId="2" xfId="0" applyFont="1" applyFill="1" applyBorder="1" applyAlignment="1">
      <alignment horizontal="right"/>
    </xf>
    <xf numFmtId="0" fontId="14" fillId="0" borderId="8" xfId="0" applyFont="1" applyBorder="1" applyAlignment="1">
      <alignment horizontal="left"/>
    </xf>
    <xf numFmtId="2" fontId="1" fillId="0" borderId="5" xfId="1" applyNumberFormat="1" applyFont="1" applyBorder="1"/>
    <xf numFmtId="1" fontId="1" fillId="0" borderId="5" xfId="1" applyNumberFormat="1" applyFont="1" applyBorder="1"/>
    <xf numFmtId="0" fontId="12" fillId="3" borderId="0" xfId="0" applyFont="1" applyFill="1" applyAlignment="1">
      <alignment horizontal="left" vertical="center"/>
    </xf>
    <xf numFmtId="165" fontId="9" fillId="6" borderId="16" xfId="0" applyNumberFormat="1" applyFont="1" applyFill="1" applyBorder="1" applyAlignment="1">
      <alignment horizontal="right"/>
    </xf>
    <xf numFmtId="165" fontId="9" fillId="6" borderId="1" xfId="0" applyNumberFormat="1" applyFont="1" applyFill="1" applyBorder="1" applyAlignment="1">
      <alignment horizontal="right"/>
    </xf>
    <xf numFmtId="165" fontId="9" fillId="6" borderId="20" xfId="0" applyNumberFormat="1" applyFont="1" applyFill="1" applyBorder="1" applyAlignment="1">
      <alignment horizontal="center"/>
    </xf>
    <xf numFmtId="165" fontId="9" fillId="6" borderId="1" xfId="0" applyNumberFormat="1" applyFont="1" applyFill="1" applyBorder="1" applyAlignment="1">
      <alignment horizontal="center"/>
    </xf>
    <xf numFmtId="165" fontId="9" fillId="6" borderId="17" xfId="0" applyNumberFormat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164" fontId="13" fillId="2" borderId="2" xfId="2" applyNumberFormat="1" applyFont="1" applyFill="1" applyBorder="1" applyAlignment="1">
      <alignment horizontal="center"/>
    </xf>
    <xf numFmtId="164" fontId="13" fillId="2" borderId="18" xfId="2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right"/>
    </xf>
    <xf numFmtId="0" fontId="20" fillId="2" borderId="2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19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9">
    <cellStyle name="Comma" xfId="2" builtinId="3"/>
    <cellStyle name="Comma [0] 2" xfId="8" xr:uid="{00000000-0005-0000-0000-000005000000}"/>
    <cellStyle name="Comma 2" xfId="7" xr:uid="{00000000-0005-0000-0000-000004000000}"/>
    <cellStyle name="Currency" xfId="1" builtinId="4"/>
    <cellStyle name="Currency [0] 2" xfId="6" xr:uid="{00000000-0005-0000-0000-000003000000}"/>
    <cellStyle name="Currency 2" xfId="5" xr:uid="{00000000-0005-0000-0000-000002000000}"/>
    <cellStyle name="Normal" xfId="0" builtinId="0"/>
    <cellStyle name="Normal 2" xfId="3" xr:uid="{00000000-0005-0000-0000-000035000000}"/>
    <cellStyle name="Percent 2" xfId="4" xr:uid="{00000000-0005-0000-0000-000001000000}"/>
  </cellStyles>
  <dxfs count="3"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2"/>
      <tableStyleElement type="headerRow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1016167</xdr:colOff>
      <xdr:row>0</xdr:row>
      <xdr:rowOff>45720</xdr:rowOff>
    </xdr:from>
    <xdr:to>
      <xdr:col>7</xdr:col>
      <xdr:colOff>358141</xdr:colOff>
      <xdr:row>1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367" y="45720"/>
          <a:ext cx="5331294" cy="975360"/>
        </a:xfrm>
        <a:prstGeom prst="rect">
          <a:avLst/>
        </a:prstGeom>
      </xdr:spPr>
    </xdr:pic>
    <xdr:clientData/>
  </xdr:twoCellAnchor>
  <xdr:twoCellAnchor>
    <xdr:from>
      <xdr:col>1</xdr:col>
      <xdr:colOff>5715</xdr:colOff>
      <xdr:row>0</xdr:row>
      <xdr:rowOff>144613</xdr:rowOff>
    </xdr:from>
    <xdr:to>
      <xdr:col>2</xdr:col>
      <xdr:colOff>1656</xdr:colOff>
      <xdr:row>0</xdr:row>
      <xdr:rowOff>1394460</xdr:rowOff>
    </xdr:to>
    <xdr:sp macro="" textlink="">
      <xdr:nvSpPr>
        <xdr:cNvPr id="3" name="TextBox 1" descr="Company Name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8115" y="144613"/>
          <a:ext cx="4301241" cy="1249847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endParaRPr lang="en-US" sz="16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showGridLines="0" tabSelected="1" zoomScaleNormal="100" workbookViewId="0">
      <selection activeCell="J9" sqref="J9"/>
    </sheetView>
  </sheetViews>
  <sheetFormatPr defaultColWidth="8.90625" defaultRowHeight="13.8" x14ac:dyDescent="0.3"/>
  <cols>
    <col min="1" max="1" width="0.90625" style="1" customWidth="1"/>
    <col min="2" max="2" width="38.81640625" style="32" customWidth="1"/>
    <col min="3" max="3" width="1" style="1" customWidth="1"/>
    <col min="4" max="4" width="14.81640625" style="1" customWidth="1"/>
    <col min="5" max="5" width="1.08984375" style="1" customWidth="1"/>
    <col min="6" max="6" width="14.81640625" style="1" customWidth="1"/>
    <col min="7" max="7" width="1.08984375" style="1" customWidth="1"/>
    <col min="8" max="8" width="14.81640625" style="1" customWidth="1"/>
    <col min="9" max="9" width="0.90625" style="1" customWidth="1"/>
    <col min="10" max="16384" width="8.90625" style="1"/>
  </cols>
  <sheetData>
    <row r="1" spans="1:9" ht="78.599999999999994" customHeight="1" x14ac:dyDescent="0.3">
      <c r="D1" s="1" t="s">
        <v>0</v>
      </c>
    </row>
    <row r="2" spans="1:9" ht="24.75" customHeight="1" x14ac:dyDescent="0.5">
      <c r="A2" s="61" t="s">
        <v>1</v>
      </c>
      <c r="B2" s="61"/>
      <c r="C2" s="61"/>
      <c r="D2" s="61"/>
      <c r="E2" s="61"/>
      <c r="F2" s="61"/>
      <c r="G2" s="61"/>
      <c r="H2" s="61"/>
      <c r="I2" s="2"/>
    </row>
    <row r="3" spans="1:9" ht="23.25" customHeight="1" x14ac:dyDescent="0.45">
      <c r="A3" s="62" t="s">
        <v>2</v>
      </c>
      <c r="B3" s="62"/>
      <c r="C3" s="62"/>
      <c r="D3" s="62"/>
      <c r="E3" s="62"/>
      <c r="F3" s="62"/>
      <c r="G3" s="62"/>
      <c r="H3" s="62"/>
      <c r="I3" s="3"/>
    </row>
    <row r="4" spans="1:9" ht="3.75" customHeight="1" x14ac:dyDescent="0.3">
      <c r="A4" s="4"/>
      <c r="B4" s="59"/>
      <c r="C4" s="59"/>
      <c r="D4" s="59"/>
      <c r="E4" s="59"/>
      <c r="F4" s="59"/>
      <c r="G4" s="59"/>
      <c r="H4" s="59"/>
      <c r="I4" s="60"/>
    </row>
    <row r="5" spans="1:9" ht="15" customHeight="1" thickBot="1" x14ac:dyDescent="0.35">
      <c r="A5" s="49" t="s">
        <v>6</v>
      </c>
      <c r="B5" s="50"/>
      <c r="C5" s="50"/>
      <c r="D5" s="51">
        <f ca="1">+TODAY()</f>
        <v>45495</v>
      </c>
      <c r="E5" s="52"/>
      <c r="F5" s="52"/>
      <c r="G5" s="52"/>
      <c r="H5" s="52"/>
      <c r="I5" s="53"/>
    </row>
    <row r="6" spans="1:9" ht="15" customHeight="1" thickBot="1" x14ac:dyDescent="0.35">
      <c r="A6" s="49" t="s">
        <v>3</v>
      </c>
      <c r="B6" s="50"/>
      <c r="C6" s="50"/>
      <c r="D6" s="51" t="s">
        <v>52</v>
      </c>
      <c r="E6" s="52"/>
      <c r="F6" s="52"/>
      <c r="G6" s="52"/>
      <c r="H6" s="52"/>
      <c r="I6" s="53"/>
    </row>
    <row r="7" spans="1:9" ht="15" customHeight="1" thickBot="1" x14ac:dyDescent="0.35">
      <c r="A7" s="49" t="s">
        <v>4</v>
      </c>
      <c r="B7" s="50"/>
      <c r="C7" s="50"/>
      <c r="D7" s="51" t="s">
        <v>52</v>
      </c>
      <c r="E7" s="52"/>
      <c r="F7" s="52"/>
      <c r="G7" s="52"/>
      <c r="H7" s="52"/>
      <c r="I7" s="53"/>
    </row>
    <row r="8" spans="1:9" ht="17.25" customHeight="1" thickBot="1" x14ac:dyDescent="0.35">
      <c r="A8" s="57" t="s">
        <v>29</v>
      </c>
      <c r="B8" s="58"/>
      <c r="C8" s="44"/>
      <c r="D8" s="54" t="str">
        <f>VLOOKUP(D7,Data!A2:B231,2,FALSE)</f>
        <v>*</v>
      </c>
      <c r="E8" s="55"/>
      <c r="F8" s="55"/>
      <c r="G8" s="55"/>
      <c r="H8" s="55"/>
      <c r="I8" s="56"/>
    </row>
    <row r="9" spans="1:9" ht="15" customHeight="1" thickBot="1" x14ac:dyDescent="0.35">
      <c r="A9" s="49" t="s">
        <v>5</v>
      </c>
      <c r="B9" s="50"/>
      <c r="C9" s="50"/>
      <c r="D9" s="51"/>
      <c r="E9" s="52"/>
      <c r="F9" s="52"/>
      <c r="G9" s="52"/>
      <c r="H9" s="52"/>
      <c r="I9" s="53"/>
    </row>
    <row r="10" spans="1:9" ht="15" customHeight="1" thickBot="1" x14ac:dyDescent="0.35">
      <c r="A10" s="49" t="s">
        <v>304</v>
      </c>
      <c r="B10" s="50"/>
      <c r="C10" s="50"/>
      <c r="D10" s="51"/>
      <c r="E10" s="52"/>
      <c r="F10" s="52"/>
      <c r="G10" s="52"/>
      <c r="H10" s="52"/>
      <c r="I10" s="53"/>
    </row>
    <row r="11" spans="1:9" ht="15" customHeight="1" thickBot="1" x14ac:dyDescent="0.35">
      <c r="A11" s="49" t="s">
        <v>305</v>
      </c>
      <c r="B11" s="50"/>
      <c r="C11" s="50"/>
      <c r="D11" s="51" t="s">
        <v>52</v>
      </c>
      <c r="E11" s="52"/>
      <c r="F11" s="52"/>
      <c r="G11" s="52"/>
      <c r="H11" s="52"/>
      <c r="I11" s="53"/>
    </row>
    <row r="12" spans="1:9" ht="18.75" customHeight="1" thickBot="1" x14ac:dyDescent="0.35">
      <c r="A12" s="5"/>
      <c r="B12" s="33"/>
      <c r="C12" s="6"/>
      <c r="D12" s="6"/>
      <c r="E12" s="6"/>
      <c r="F12" s="6"/>
      <c r="G12" s="6"/>
      <c r="H12" s="6"/>
      <c r="I12" s="6"/>
    </row>
    <row r="13" spans="1:9" x14ac:dyDescent="0.3">
      <c r="A13" s="7"/>
      <c r="B13" s="34"/>
      <c r="C13" s="8"/>
      <c r="D13" s="9" t="s">
        <v>45</v>
      </c>
      <c r="E13" s="10"/>
      <c r="F13" s="9" t="s">
        <v>45</v>
      </c>
      <c r="G13" s="10"/>
      <c r="H13" s="9" t="s">
        <v>45</v>
      </c>
      <c r="I13" s="4"/>
    </row>
    <row r="14" spans="1:9" ht="15.6" x14ac:dyDescent="0.3">
      <c r="A14" s="7"/>
      <c r="B14" s="43" t="s">
        <v>33</v>
      </c>
      <c r="C14" s="11"/>
      <c r="D14" s="20"/>
      <c r="E14" s="13"/>
      <c r="F14" s="12"/>
      <c r="G14" s="13"/>
      <c r="H14" s="12"/>
      <c r="I14" s="14"/>
    </row>
    <row r="15" spans="1:9" x14ac:dyDescent="0.3">
      <c r="A15" s="7"/>
      <c r="B15" s="35" t="s">
        <v>42</v>
      </c>
      <c r="C15" s="11"/>
      <c r="D15" s="46">
        <v>0</v>
      </c>
      <c r="E15" s="13"/>
      <c r="F15" s="46">
        <v>0</v>
      </c>
      <c r="G15" s="13"/>
      <c r="H15" s="46">
        <v>0</v>
      </c>
      <c r="I15" s="14"/>
    </row>
    <row r="16" spans="1:9" x14ac:dyDescent="0.3">
      <c r="A16" s="7"/>
      <c r="B16" s="35" t="s">
        <v>41</v>
      </c>
      <c r="C16" s="11"/>
      <c r="D16" s="46">
        <v>0</v>
      </c>
      <c r="E16" s="13"/>
      <c r="F16" s="46">
        <v>0</v>
      </c>
      <c r="G16" s="13"/>
      <c r="H16" s="46">
        <v>0</v>
      </c>
      <c r="I16" s="14"/>
    </row>
    <row r="17" spans="1:9" x14ac:dyDescent="0.3">
      <c r="A17" s="7"/>
      <c r="B17" s="35" t="s">
        <v>51</v>
      </c>
      <c r="C17" s="11"/>
      <c r="D17" s="47">
        <v>0</v>
      </c>
      <c r="E17" s="13"/>
      <c r="F17" s="47">
        <v>0</v>
      </c>
      <c r="G17" s="13"/>
      <c r="H17" s="47">
        <v>0</v>
      </c>
      <c r="I17" s="14"/>
    </row>
    <row r="18" spans="1:9" x14ac:dyDescent="0.3">
      <c r="A18" s="7"/>
      <c r="B18" s="35" t="s">
        <v>13</v>
      </c>
      <c r="C18" s="11"/>
      <c r="D18" s="20">
        <v>0</v>
      </c>
      <c r="E18" s="13"/>
      <c r="F18" s="20">
        <v>0</v>
      </c>
      <c r="G18" s="13"/>
      <c r="H18" s="20">
        <v>0</v>
      </c>
      <c r="I18" s="14"/>
    </row>
    <row r="19" spans="1:9" ht="14.4" thickBot="1" x14ac:dyDescent="0.35">
      <c r="A19" s="7"/>
      <c r="B19" s="36" t="s">
        <v>35</v>
      </c>
      <c r="C19" s="4"/>
      <c r="D19" s="19">
        <f>D17*D18</f>
        <v>0</v>
      </c>
      <c r="E19" s="4"/>
      <c r="F19" s="19">
        <f>F17*F18</f>
        <v>0</v>
      </c>
      <c r="G19" s="4"/>
      <c r="H19" s="19">
        <f>H17*H18</f>
        <v>0</v>
      </c>
      <c r="I19" s="4"/>
    </row>
    <row r="20" spans="1:9" ht="3" customHeight="1" thickBot="1" x14ac:dyDescent="0.35">
      <c r="A20" s="15"/>
      <c r="B20" s="37"/>
      <c r="C20" s="4"/>
      <c r="D20" s="4"/>
      <c r="E20" s="4"/>
      <c r="F20" s="4"/>
      <c r="G20" s="4"/>
      <c r="H20" s="4"/>
      <c r="I20" s="4"/>
    </row>
    <row r="21" spans="1:9" ht="15.6" x14ac:dyDescent="0.3">
      <c r="A21" s="7"/>
      <c r="B21" s="43" t="s">
        <v>11</v>
      </c>
      <c r="C21" s="4"/>
      <c r="D21" s="16"/>
      <c r="E21" s="17"/>
      <c r="F21" s="20"/>
      <c r="G21" s="17"/>
      <c r="H21" s="16"/>
      <c r="I21" s="4"/>
    </row>
    <row r="22" spans="1:9" x14ac:dyDescent="0.3">
      <c r="A22" s="7"/>
      <c r="B22" s="35" t="s">
        <v>7</v>
      </c>
      <c r="C22" s="4"/>
      <c r="D22" s="20">
        <v>0</v>
      </c>
      <c r="E22" s="17"/>
      <c r="F22" s="20">
        <v>0</v>
      </c>
      <c r="G22" s="17"/>
      <c r="H22" s="20">
        <v>0</v>
      </c>
      <c r="I22" s="4"/>
    </row>
    <row r="23" spans="1:9" x14ac:dyDescent="0.3">
      <c r="A23" s="7"/>
      <c r="B23" s="35" t="s">
        <v>8</v>
      </c>
      <c r="C23" s="4"/>
      <c r="D23" s="20">
        <v>0</v>
      </c>
      <c r="E23" s="17"/>
      <c r="F23" s="20">
        <v>0</v>
      </c>
      <c r="G23" s="17"/>
      <c r="H23" s="20">
        <v>0</v>
      </c>
      <c r="I23" s="4"/>
    </row>
    <row r="24" spans="1:9" x14ac:dyDescent="0.3">
      <c r="A24" s="7"/>
      <c r="B24" s="35" t="s">
        <v>9</v>
      </c>
      <c r="C24" s="4"/>
      <c r="D24" s="20">
        <v>0</v>
      </c>
      <c r="E24" s="17"/>
      <c r="F24" s="20">
        <v>0</v>
      </c>
      <c r="G24" s="17"/>
      <c r="H24" s="20">
        <v>0</v>
      </c>
      <c r="I24" s="4"/>
    </row>
    <row r="25" spans="1:9" x14ac:dyDescent="0.3">
      <c r="A25" s="7"/>
      <c r="B25" s="35" t="s">
        <v>10</v>
      </c>
      <c r="C25" s="4"/>
      <c r="D25" s="20">
        <v>0</v>
      </c>
      <c r="E25" s="17"/>
      <c r="F25" s="20">
        <v>0</v>
      </c>
      <c r="G25" s="17"/>
      <c r="H25" s="20">
        <v>0</v>
      </c>
      <c r="I25" s="4"/>
    </row>
    <row r="26" spans="1:9" x14ac:dyDescent="0.3">
      <c r="A26" s="7"/>
      <c r="B26" s="35" t="s">
        <v>12</v>
      </c>
      <c r="C26" s="4"/>
      <c r="D26" s="20">
        <v>0</v>
      </c>
      <c r="E26" s="17"/>
      <c r="F26" s="20">
        <v>0</v>
      </c>
      <c r="G26" s="17"/>
      <c r="H26" s="20">
        <v>0</v>
      </c>
      <c r="I26" s="4"/>
    </row>
    <row r="27" spans="1:9" x14ac:dyDescent="0.3">
      <c r="A27" s="7"/>
      <c r="B27" s="38" t="s">
        <v>34</v>
      </c>
      <c r="C27" s="4"/>
      <c r="D27" s="20">
        <f>SUM(D22:D26)</f>
        <v>0</v>
      </c>
      <c r="E27" s="17"/>
      <c r="F27" s="20">
        <f>SUM(F22:F26)</f>
        <v>0</v>
      </c>
      <c r="G27" s="17"/>
      <c r="H27" s="20">
        <f>SUM(H22:H26)</f>
        <v>0</v>
      </c>
      <c r="I27" s="4"/>
    </row>
    <row r="28" spans="1:9" x14ac:dyDescent="0.3">
      <c r="A28" s="7"/>
      <c r="B28" s="36" t="s">
        <v>36</v>
      </c>
      <c r="C28" s="4"/>
      <c r="D28" s="20">
        <f>D27+D19</f>
        <v>0</v>
      </c>
      <c r="E28" s="17"/>
      <c r="F28" s="23">
        <f>F27+F19</f>
        <v>0</v>
      </c>
      <c r="G28" s="17"/>
      <c r="H28" s="23">
        <f>H27+H19</f>
        <v>0</v>
      </c>
      <c r="I28" s="4"/>
    </row>
    <row r="29" spans="1:9" ht="3" customHeight="1" thickBot="1" x14ac:dyDescent="0.35">
      <c r="A29" s="15"/>
      <c r="B29" s="37"/>
      <c r="C29" s="4"/>
      <c r="D29" s="4"/>
      <c r="E29" s="4"/>
      <c r="F29" s="4"/>
      <c r="G29" s="4"/>
      <c r="H29" s="4"/>
      <c r="I29" s="4"/>
    </row>
    <row r="30" spans="1:9" ht="15.6" x14ac:dyDescent="0.3">
      <c r="A30" s="7"/>
      <c r="B30" s="43" t="s">
        <v>14</v>
      </c>
      <c r="C30" s="4"/>
      <c r="D30" s="16"/>
      <c r="E30" s="17"/>
      <c r="F30" s="16"/>
      <c r="G30" s="17"/>
      <c r="H30" s="16"/>
      <c r="I30" s="4"/>
    </row>
    <row r="31" spans="1:9" x14ac:dyDescent="0.3">
      <c r="A31" s="7"/>
      <c r="B31" s="35" t="s">
        <v>16</v>
      </c>
      <c r="C31" s="4"/>
      <c r="D31" s="20">
        <v>0</v>
      </c>
      <c r="E31" s="17"/>
      <c r="F31" s="23">
        <v>0</v>
      </c>
      <c r="G31" s="17"/>
      <c r="H31" s="23">
        <v>0</v>
      </c>
      <c r="I31" s="4"/>
    </row>
    <row r="32" spans="1:9" x14ac:dyDescent="0.3">
      <c r="A32" s="7"/>
      <c r="B32" s="35" t="s">
        <v>27</v>
      </c>
      <c r="C32" s="4"/>
      <c r="D32" s="20">
        <f>D31*0.25</f>
        <v>0</v>
      </c>
      <c r="E32" s="17"/>
      <c r="F32" s="20">
        <f>F31*0.25</f>
        <v>0</v>
      </c>
      <c r="G32" s="17"/>
      <c r="H32" s="20">
        <f>H31*0.25</f>
        <v>0</v>
      </c>
      <c r="I32" s="4"/>
    </row>
    <row r="33" spans="1:9" x14ac:dyDescent="0.3">
      <c r="A33" s="7"/>
      <c r="B33" s="35" t="s">
        <v>15</v>
      </c>
      <c r="C33" s="4"/>
      <c r="D33" s="20">
        <v>0</v>
      </c>
      <c r="E33" s="17"/>
      <c r="F33" s="23">
        <v>0</v>
      </c>
      <c r="G33" s="17"/>
      <c r="H33" s="23">
        <v>0</v>
      </c>
      <c r="I33" s="4"/>
    </row>
    <row r="34" spans="1:9" x14ac:dyDescent="0.3">
      <c r="A34" s="7"/>
      <c r="B34" s="35" t="s">
        <v>28</v>
      </c>
      <c r="C34" s="4"/>
      <c r="D34" s="20">
        <f>D33*0.18</f>
        <v>0</v>
      </c>
      <c r="E34" s="17"/>
      <c r="F34" s="20">
        <f>F33*0.18</f>
        <v>0</v>
      </c>
      <c r="G34" s="17"/>
      <c r="H34" s="20">
        <f>H33*0.18</f>
        <v>0</v>
      </c>
      <c r="I34" s="4"/>
    </row>
    <row r="35" spans="1:9" x14ac:dyDescent="0.3">
      <c r="A35" s="7"/>
      <c r="B35" s="35" t="s">
        <v>46</v>
      </c>
      <c r="C35" s="4"/>
      <c r="D35" s="20">
        <v>0</v>
      </c>
      <c r="E35" s="17"/>
      <c r="F35" s="23">
        <v>0</v>
      </c>
      <c r="G35" s="17"/>
      <c r="H35" s="23">
        <v>0</v>
      </c>
      <c r="I35" s="4"/>
    </row>
    <row r="36" spans="1:9" x14ac:dyDescent="0.3">
      <c r="A36" s="7"/>
      <c r="B36" s="35" t="s">
        <v>37</v>
      </c>
      <c r="C36" s="4"/>
      <c r="D36" s="20">
        <v>0</v>
      </c>
      <c r="E36" s="17"/>
      <c r="F36" s="23">
        <v>0</v>
      </c>
      <c r="G36" s="17"/>
      <c r="H36" s="23">
        <v>0</v>
      </c>
      <c r="I36" s="4"/>
    </row>
    <row r="37" spans="1:9" x14ac:dyDescent="0.3">
      <c r="A37" s="7"/>
      <c r="B37" s="35" t="s">
        <v>47</v>
      </c>
      <c r="C37" s="4"/>
      <c r="D37" s="20">
        <v>0</v>
      </c>
      <c r="E37" s="17"/>
      <c r="F37" s="23">
        <v>0</v>
      </c>
      <c r="G37" s="17"/>
      <c r="H37" s="23">
        <v>0</v>
      </c>
      <c r="I37" s="4"/>
    </row>
    <row r="38" spans="1:9" x14ac:dyDescent="0.3">
      <c r="A38" s="7"/>
      <c r="B38" s="35" t="s">
        <v>32</v>
      </c>
      <c r="C38" s="4"/>
      <c r="D38" s="20">
        <v>0</v>
      </c>
      <c r="E38" s="17"/>
      <c r="F38" s="23">
        <v>0</v>
      </c>
      <c r="G38" s="17"/>
      <c r="H38" s="23">
        <v>0</v>
      </c>
      <c r="I38" s="4"/>
    </row>
    <row r="39" spans="1:9" x14ac:dyDescent="0.3">
      <c r="A39" s="7"/>
      <c r="B39" s="35" t="s">
        <v>48</v>
      </c>
      <c r="C39" s="4"/>
      <c r="D39" s="20">
        <v>0</v>
      </c>
      <c r="E39" s="17"/>
      <c r="F39" s="23">
        <v>0</v>
      </c>
      <c r="G39" s="17"/>
      <c r="H39" s="23">
        <v>0</v>
      </c>
      <c r="I39" s="4"/>
    </row>
    <row r="40" spans="1:9" x14ac:dyDescent="0.3">
      <c r="A40" s="7"/>
      <c r="B40" s="35" t="s">
        <v>12</v>
      </c>
      <c r="C40" s="4"/>
      <c r="D40" s="20">
        <v>0</v>
      </c>
      <c r="E40" s="17"/>
      <c r="F40" s="23">
        <v>0</v>
      </c>
      <c r="G40" s="17"/>
      <c r="H40" s="23">
        <v>0</v>
      </c>
      <c r="I40" s="4"/>
    </row>
    <row r="41" spans="1:9" x14ac:dyDescent="0.3">
      <c r="A41" s="7"/>
      <c r="B41" s="36" t="s">
        <v>30</v>
      </c>
      <c r="C41" s="4"/>
      <c r="D41" s="20">
        <f>SUM(D31:D40)</f>
        <v>0</v>
      </c>
      <c r="E41" s="17"/>
      <c r="F41" s="23">
        <f>SUM(F31:F40)</f>
        <v>0</v>
      </c>
      <c r="G41" s="17"/>
      <c r="H41" s="23">
        <f>SUM(H31:H40)</f>
        <v>0</v>
      </c>
      <c r="I41" s="4"/>
    </row>
    <row r="42" spans="1:9" ht="3" customHeight="1" thickBot="1" x14ac:dyDescent="0.35">
      <c r="A42" s="15"/>
      <c r="B42" s="37"/>
      <c r="C42" s="4"/>
      <c r="D42" s="4"/>
      <c r="E42" s="4"/>
      <c r="F42" s="4"/>
      <c r="G42" s="4"/>
      <c r="H42" s="4"/>
      <c r="I42" s="4"/>
    </row>
    <row r="43" spans="1:9" ht="15.6" x14ac:dyDescent="0.3">
      <c r="A43" s="7"/>
      <c r="B43" s="43" t="s">
        <v>17</v>
      </c>
      <c r="C43" s="4"/>
      <c r="D43" s="16"/>
      <c r="E43" s="17"/>
      <c r="F43" s="16"/>
      <c r="G43" s="17"/>
      <c r="H43" s="16"/>
      <c r="I43" s="4"/>
    </row>
    <row r="44" spans="1:9" x14ac:dyDescent="0.3">
      <c r="A44" s="7"/>
      <c r="B44" s="35" t="s">
        <v>18</v>
      </c>
      <c r="C44" s="4"/>
      <c r="D44" s="20">
        <v>0</v>
      </c>
      <c r="E44" s="17"/>
      <c r="F44" s="23">
        <v>0</v>
      </c>
      <c r="G44" s="17"/>
      <c r="H44" s="23">
        <v>0</v>
      </c>
      <c r="I44" s="4"/>
    </row>
    <row r="45" spans="1:9" x14ac:dyDescent="0.3">
      <c r="A45" s="7"/>
      <c r="B45" s="35" t="s">
        <v>50</v>
      </c>
      <c r="C45" s="4"/>
      <c r="D45" s="20">
        <v>0</v>
      </c>
      <c r="E45" s="17"/>
      <c r="F45" s="23">
        <v>0</v>
      </c>
      <c r="G45" s="17"/>
      <c r="H45" s="23">
        <v>0</v>
      </c>
      <c r="I45" s="4"/>
    </row>
    <row r="46" spans="1:9" x14ac:dyDescent="0.3">
      <c r="A46" s="7"/>
      <c r="B46" s="35" t="s">
        <v>19</v>
      </c>
      <c r="C46" s="4"/>
      <c r="D46" s="20">
        <v>0</v>
      </c>
      <c r="E46" s="17"/>
      <c r="F46" s="23">
        <v>0</v>
      </c>
      <c r="G46" s="17"/>
      <c r="H46" s="23">
        <v>0</v>
      </c>
      <c r="I46" s="4"/>
    </row>
    <row r="47" spans="1:9" x14ac:dyDescent="0.3">
      <c r="A47" s="7"/>
      <c r="B47" s="35" t="s">
        <v>20</v>
      </c>
      <c r="C47" s="4"/>
      <c r="D47" s="20">
        <v>0</v>
      </c>
      <c r="E47" s="17"/>
      <c r="F47" s="23">
        <v>0</v>
      </c>
      <c r="G47" s="17"/>
      <c r="H47" s="23">
        <v>0</v>
      </c>
      <c r="I47" s="4"/>
    </row>
    <row r="48" spans="1:9" x14ac:dyDescent="0.3">
      <c r="A48" s="7"/>
      <c r="B48" s="35" t="s">
        <v>25</v>
      </c>
      <c r="C48" s="4"/>
      <c r="D48" s="20">
        <v>0</v>
      </c>
      <c r="E48" s="17"/>
      <c r="F48" s="23">
        <v>0</v>
      </c>
      <c r="G48" s="17"/>
      <c r="H48" s="23">
        <v>0</v>
      </c>
      <c r="I48" s="4"/>
    </row>
    <row r="49" spans="1:9" x14ac:dyDescent="0.3">
      <c r="A49" s="7"/>
      <c r="B49" s="35" t="s">
        <v>38</v>
      </c>
      <c r="C49" s="4"/>
      <c r="D49" s="20">
        <v>0</v>
      </c>
      <c r="E49" s="17"/>
      <c r="F49" s="23">
        <v>0</v>
      </c>
      <c r="G49" s="17"/>
      <c r="H49" s="23">
        <v>0</v>
      </c>
      <c r="I49" s="4"/>
    </row>
    <row r="50" spans="1:9" x14ac:dyDescent="0.3">
      <c r="A50" s="7"/>
      <c r="B50" s="35" t="s">
        <v>21</v>
      </c>
      <c r="C50" s="4"/>
      <c r="D50" s="20">
        <v>0</v>
      </c>
      <c r="E50" s="17"/>
      <c r="F50" s="23">
        <v>0</v>
      </c>
      <c r="G50" s="17"/>
      <c r="H50" s="23">
        <v>0</v>
      </c>
      <c r="I50" s="4"/>
    </row>
    <row r="51" spans="1:9" x14ac:dyDescent="0.3">
      <c r="A51" s="7"/>
      <c r="B51" s="35" t="s">
        <v>22</v>
      </c>
      <c r="C51" s="4"/>
      <c r="D51" s="20">
        <v>0</v>
      </c>
      <c r="E51" s="17"/>
      <c r="F51" s="23">
        <v>0</v>
      </c>
      <c r="G51" s="17"/>
      <c r="H51" s="23">
        <v>0</v>
      </c>
      <c r="I51" s="4"/>
    </row>
    <row r="52" spans="1:9" x14ac:dyDescent="0.3">
      <c r="A52" s="7"/>
      <c r="B52" s="35" t="s">
        <v>49</v>
      </c>
      <c r="C52" s="4"/>
      <c r="D52" s="20">
        <v>0</v>
      </c>
      <c r="E52" s="17"/>
      <c r="F52" s="23">
        <v>0</v>
      </c>
      <c r="G52" s="17"/>
      <c r="H52" s="23">
        <v>0</v>
      </c>
      <c r="I52" s="4"/>
    </row>
    <row r="53" spans="1:9" x14ac:dyDescent="0.3">
      <c r="A53" s="7"/>
      <c r="B53" s="35" t="s">
        <v>23</v>
      </c>
      <c r="C53" s="4"/>
      <c r="D53" s="20">
        <v>0</v>
      </c>
      <c r="E53" s="17"/>
      <c r="F53" s="23">
        <v>0</v>
      </c>
      <c r="G53" s="17"/>
      <c r="H53" s="23">
        <v>0</v>
      </c>
      <c r="I53" s="4"/>
    </row>
    <row r="54" spans="1:9" x14ac:dyDescent="0.3">
      <c r="A54" s="7"/>
      <c r="B54" s="35" t="s">
        <v>24</v>
      </c>
      <c r="C54" s="4"/>
      <c r="D54" s="20">
        <v>0</v>
      </c>
      <c r="E54" s="17"/>
      <c r="F54" s="23">
        <v>0</v>
      </c>
      <c r="G54" s="17"/>
      <c r="H54" s="23">
        <v>0</v>
      </c>
      <c r="I54" s="4"/>
    </row>
    <row r="55" spans="1:9" x14ac:dyDescent="0.3">
      <c r="A55" s="7"/>
      <c r="B55" s="35" t="s">
        <v>26</v>
      </c>
      <c r="C55" s="4"/>
      <c r="D55" s="20">
        <v>0</v>
      </c>
      <c r="E55" s="17"/>
      <c r="F55" s="23">
        <v>0</v>
      </c>
      <c r="G55" s="17"/>
      <c r="H55" s="23">
        <v>0</v>
      </c>
      <c r="I55" s="4"/>
    </row>
    <row r="56" spans="1:9" x14ac:dyDescent="0.3">
      <c r="A56" s="7"/>
      <c r="B56" s="36" t="s">
        <v>31</v>
      </c>
      <c r="C56" s="4"/>
      <c r="D56" s="20">
        <f>SUM(D44:D55)</f>
        <v>0</v>
      </c>
      <c r="E56" s="17"/>
      <c r="F56" s="23">
        <f>SUM(F44:F55)</f>
        <v>0</v>
      </c>
      <c r="G56" s="17"/>
      <c r="H56" s="23">
        <f>SUM(H44:H55)</f>
        <v>0</v>
      </c>
      <c r="I56" s="4"/>
    </row>
    <row r="57" spans="1:9" x14ac:dyDescent="0.3">
      <c r="A57" s="7"/>
      <c r="B57" s="36" t="s">
        <v>40</v>
      </c>
      <c r="C57" s="4"/>
      <c r="D57" s="22">
        <f>D56+D41</f>
        <v>0</v>
      </c>
      <c r="E57" s="18"/>
      <c r="F57" s="24">
        <f>F56+F41</f>
        <v>0</v>
      </c>
      <c r="G57" s="18"/>
      <c r="H57" s="24">
        <f>H56+H41</f>
        <v>0</v>
      </c>
      <c r="I57" s="4"/>
    </row>
    <row r="58" spans="1:9" ht="3" customHeight="1" thickBot="1" x14ac:dyDescent="0.35">
      <c r="A58" s="15"/>
      <c r="B58" s="37"/>
      <c r="C58" s="4"/>
      <c r="D58" s="4"/>
      <c r="E58" s="4"/>
      <c r="F58" s="4"/>
      <c r="G58" s="4"/>
      <c r="H58" s="4"/>
      <c r="I58" s="4"/>
    </row>
    <row r="59" spans="1:9" x14ac:dyDescent="0.3">
      <c r="A59" s="7"/>
      <c r="B59" s="39" t="s">
        <v>39</v>
      </c>
      <c r="C59" s="4"/>
      <c r="D59" s="23">
        <f>D28-D57</f>
        <v>0</v>
      </c>
      <c r="E59" s="17"/>
      <c r="F59" s="23">
        <f>F28-F57</f>
        <v>0</v>
      </c>
      <c r="G59" s="17"/>
      <c r="H59" s="23">
        <f>H28-H57</f>
        <v>0</v>
      </c>
      <c r="I59" s="4"/>
    </row>
    <row r="60" spans="1:9" x14ac:dyDescent="0.3">
      <c r="A60" s="7"/>
      <c r="B60" s="39" t="s">
        <v>306</v>
      </c>
      <c r="C60" s="4"/>
      <c r="D60" s="23">
        <f>D59</f>
        <v>0</v>
      </c>
      <c r="E60" s="17"/>
      <c r="F60" s="23">
        <f>F59+D59</f>
        <v>0</v>
      </c>
      <c r="G60" s="17"/>
      <c r="H60" s="23">
        <f>H59+F59+D59</f>
        <v>0</v>
      </c>
      <c r="I60" s="4"/>
    </row>
    <row r="61" spans="1:9" x14ac:dyDescent="0.3">
      <c r="A61" s="7"/>
      <c r="B61" s="40"/>
      <c r="C61" s="4"/>
      <c r="D61" s="23"/>
      <c r="E61" s="17"/>
      <c r="F61" s="16"/>
      <c r="G61" s="17"/>
      <c r="H61" s="16"/>
      <c r="I61" s="4"/>
    </row>
    <row r="62" spans="1:9" ht="3" customHeight="1" x14ac:dyDescent="0.3">
      <c r="A62" s="7"/>
      <c r="B62" s="41"/>
      <c r="C62" s="25"/>
      <c r="D62" s="26"/>
      <c r="E62" s="27"/>
      <c r="F62" s="27"/>
      <c r="G62" s="27"/>
      <c r="H62" s="27"/>
      <c r="I62" s="4"/>
    </row>
    <row r="63" spans="1:9" x14ac:dyDescent="0.3">
      <c r="A63" s="7"/>
      <c r="B63" s="45" t="s">
        <v>43</v>
      </c>
      <c r="C63" s="4"/>
      <c r="D63" s="23"/>
      <c r="E63" s="17"/>
      <c r="F63" s="16"/>
      <c r="G63" s="17"/>
      <c r="H63" s="16"/>
      <c r="I63" s="4"/>
    </row>
    <row r="64" spans="1:9" x14ac:dyDescent="0.3">
      <c r="A64" s="7"/>
      <c r="B64" s="39" t="s">
        <v>39</v>
      </c>
      <c r="C64" s="4"/>
      <c r="D64" s="23">
        <f>($D$19*0.9)+$D$27-$D$57</f>
        <v>0</v>
      </c>
      <c r="E64" s="17"/>
      <c r="F64" s="23">
        <f>($F$19*0.9)+$F$27-$F$57</f>
        <v>0</v>
      </c>
      <c r="G64" s="17"/>
      <c r="H64" s="23">
        <f>($H$19*0.9)+$H$27-$H$57</f>
        <v>0</v>
      </c>
      <c r="I64" s="4"/>
    </row>
    <row r="65" spans="1:9" x14ac:dyDescent="0.3">
      <c r="A65" s="7"/>
      <c r="B65" s="39" t="s">
        <v>306</v>
      </c>
      <c r="C65" s="4"/>
      <c r="D65" s="23">
        <f>D64</f>
        <v>0</v>
      </c>
      <c r="E65" s="17"/>
      <c r="F65" s="23">
        <f>D64+F64</f>
        <v>0</v>
      </c>
      <c r="G65" s="17"/>
      <c r="H65" s="23">
        <f>D64+F64+H64</f>
        <v>0</v>
      </c>
      <c r="I65" s="4"/>
    </row>
    <row r="66" spans="1:9" x14ac:dyDescent="0.3">
      <c r="A66" s="7"/>
      <c r="B66" s="40"/>
      <c r="C66" s="4"/>
      <c r="D66" s="23"/>
      <c r="E66" s="17"/>
      <c r="F66" s="16"/>
      <c r="G66" s="17"/>
      <c r="H66" s="16"/>
      <c r="I66" s="4"/>
    </row>
    <row r="67" spans="1:9" ht="3" customHeight="1" x14ac:dyDescent="0.3">
      <c r="A67" s="7"/>
      <c r="B67" s="41"/>
      <c r="C67" s="25"/>
      <c r="D67" s="26"/>
      <c r="E67" s="27"/>
      <c r="F67" s="27"/>
      <c r="G67" s="27"/>
      <c r="H67" s="27"/>
      <c r="I67" s="4"/>
    </row>
    <row r="68" spans="1:9" x14ac:dyDescent="0.3">
      <c r="A68" s="7"/>
      <c r="B68" s="45" t="s">
        <v>44</v>
      </c>
      <c r="C68" s="4"/>
      <c r="D68" s="23"/>
      <c r="E68" s="17"/>
      <c r="F68" s="16"/>
      <c r="G68" s="17"/>
      <c r="H68" s="16"/>
      <c r="I68" s="4"/>
    </row>
    <row r="69" spans="1:9" x14ac:dyDescent="0.3">
      <c r="A69" s="7"/>
      <c r="B69" s="39" t="s">
        <v>39</v>
      </c>
      <c r="C69" s="4"/>
      <c r="D69" s="23">
        <f>($D$19*0.8)+$D$27-$D$57</f>
        <v>0</v>
      </c>
      <c r="E69" s="17"/>
      <c r="F69" s="23">
        <f>($F$19*0.8)+$F$27-$F$57</f>
        <v>0</v>
      </c>
      <c r="G69" s="17"/>
      <c r="H69" s="23">
        <f>($H$19*0.8)+$H$27-$H$57</f>
        <v>0</v>
      </c>
      <c r="I69" s="4"/>
    </row>
    <row r="70" spans="1:9" x14ac:dyDescent="0.3">
      <c r="A70" s="7"/>
      <c r="B70" s="39" t="s">
        <v>306</v>
      </c>
      <c r="C70" s="4"/>
      <c r="D70" s="23">
        <f>D69</f>
        <v>0</v>
      </c>
      <c r="E70" s="17"/>
      <c r="F70" s="23">
        <f>D69+F69</f>
        <v>0</v>
      </c>
      <c r="G70" s="17"/>
      <c r="H70" s="23">
        <f>D69+F69+H69</f>
        <v>0</v>
      </c>
      <c r="I70" s="4"/>
    </row>
    <row r="71" spans="1:9" x14ac:dyDescent="0.3">
      <c r="A71" s="7"/>
      <c r="B71" s="42"/>
      <c r="C71" s="4"/>
      <c r="D71" s="24"/>
      <c r="E71" s="18"/>
      <c r="F71" s="21"/>
      <c r="G71" s="18"/>
      <c r="H71" s="21"/>
      <c r="I71" s="4"/>
    </row>
    <row r="72" spans="1:9" ht="14.4" thickBot="1" x14ac:dyDescent="0.35">
      <c r="A72" s="15"/>
      <c r="B72" s="37"/>
      <c r="C72" s="4"/>
      <c r="D72" s="4"/>
      <c r="E72" s="4"/>
      <c r="F72" s="4"/>
      <c r="G72" s="4"/>
      <c r="H72" s="4"/>
      <c r="I72" s="4"/>
    </row>
  </sheetData>
  <mergeCells count="17">
    <mergeCell ref="B4:I4"/>
    <mergeCell ref="A2:H2"/>
    <mergeCell ref="A3:H3"/>
    <mergeCell ref="A5:C5"/>
    <mergeCell ref="D5:I5"/>
    <mergeCell ref="A10:C10"/>
    <mergeCell ref="D10:I10"/>
    <mergeCell ref="D11:I11"/>
    <mergeCell ref="A9:C9"/>
    <mergeCell ref="D9:I9"/>
    <mergeCell ref="A11:C11"/>
    <mergeCell ref="A7:C7"/>
    <mergeCell ref="D7:I7"/>
    <mergeCell ref="D8:I8"/>
    <mergeCell ref="A6:C6"/>
    <mergeCell ref="D6:I6"/>
    <mergeCell ref="A8:B8"/>
  </mergeCells>
  <dataValidations xWindow="935" yWindow="685" count="4">
    <dataValidation allowBlank="1" showInputMessage="1" showErrorMessage="1" promptTitle="Invoice Template" prompt="_x000a_Enter Invoice Details, Item Descriptions, Amount, Tax Rate, and any Other Costs. Subtotal and Total Cost are automatically calculated." sqref="A1" xr:uid="{00000000-0002-0000-0000-000000000000}"/>
    <dataValidation allowBlank="1" showInputMessage="1" showErrorMessage="1" prompt="Enter Invoice Number in this cell" sqref="A2:A3 A5:A6" xr:uid="{00000000-0002-0000-0000-000001000000}"/>
    <dataValidation allowBlank="1" showInputMessage="1" showErrorMessage="1" prompt="Enter Invoice Date in this cell" sqref="B12 A7:A11" xr:uid="{00000000-0002-0000-0000-000002000000}"/>
    <dataValidation type="list" allowBlank="1" showInputMessage="1" showErrorMessage="1" promptTitle="*Replacment Position" prompt=" If this is a replacement position please provide the latest P&amp;L" sqref="D11:I11" xr:uid="{8EB9F3A3-3179-4BE0-9873-307FBBFC8FAA}">
      <formula1>"Select One,New Position,Replacment Position"</formula1>
    </dataValidation>
  </dataValidations>
  <printOptions horizontalCentered="1"/>
  <pageMargins left="0.7" right="0.7" top="0.75" bottom="0.75" header="0.3" footer="0.3"/>
  <pageSetup scale="6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35" yWindow="685" count="2">
        <x14:dataValidation type="list" allowBlank="1" showInputMessage="1" showErrorMessage="1" xr:uid="{449C4E34-E544-4F6E-9B40-D772C9007797}">
          <x14:formula1>
            <xm:f>Data!$A$2:$A$231</xm:f>
          </x14:formula1>
          <xm:sqref>D7:I7</xm:sqref>
        </x14:dataValidation>
        <x14:dataValidation type="list" allowBlank="1" showInputMessage="1" showErrorMessage="1" xr:uid="{60156072-7782-4EA4-A14B-81A6C5683A4D}">
          <x14:formula1>
            <xm:f>Data!$D$2:$D$18</xm:f>
          </x14:formula1>
          <xm:sqref>D6:I6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A28E-B8A8-436B-A9C3-89F3C7C0EE14}">
  <dimension ref="A1:D231"/>
  <sheetViews>
    <sheetView workbookViewId="0">
      <pane ySplit="1" topLeftCell="A43" activePane="bottomLeft" state="frozen"/>
      <selection pane="bottomLeft" activeCell="A149" sqref="A149:XFD149"/>
    </sheetView>
  </sheetViews>
  <sheetFormatPr defaultRowHeight="15" x14ac:dyDescent="0.35"/>
  <cols>
    <col min="1" max="1" width="39.08984375" bestFit="1" customWidth="1"/>
    <col min="2" max="2" width="6.08984375" bestFit="1" customWidth="1"/>
    <col min="4" max="4" width="13.6328125" bestFit="1" customWidth="1"/>
  </cols>
  <sheetData>
    <row r="1" spans="1:4" x14ac:dyDescent="0.35">
      <c r="A1" s="28" t="s">
        <v>53</v>
      </c>
      <c r="B1" s="30"/>
      <c r="D1" t="s">
        <v>300</v>
      </c>
    </row>
    <row r="2" spans="1:4" x14ac:dyDescent="0.35">
      <c r="A2" s="29" t="s">
        <v>52</v>
      </c>
      <c r="B2" s="31" t="s">
        <v>62</v>
      </c>
      <c r="D2" s="29" t="s">
        <v>52</v>
      </c>
    </row>
    <row r="3" spans="1:4" x14ac:dyDescent="0.35">
      <c r="A3" s="29" t="s">
        <v>54</v>
      </c>
      <c r="B3" s="48" t="s">
        <v>307</v>
      </c>
      <c r="D3" t="s">
        <v>291</v>
      </c>
    </row>
    <row r="4" spans="1:4" x14ac:dyDescent="0.35">
      <c r="A4" s="29" t="s">
        <v>55</v>
      </c>
      <c r="B4" s="48" t="s">
        <v>308</v>
      </c>
      <c r="D4" t="s">
        <v>301</v>
      </c>
    </row>
    <row r="5" spans="1:4" x14ac:dyDescent="0.35">
      <c r="A5" s="29" t="s">
        <v>56</v>
      </c>
      <c r="B5" s="48" t="s">
        <v>309</v>
      </c>
      <c r="D5" t="s">
        <v>63</v>
      </c>
    </row>
    <row r="6" spans="1:4" x14ac:dyDescent="0.35">
      <c r="A6" s="29" t="s">
        <v>57</v>
      </c>
      <c r="B6" s="48" t="s">
        <v>310</v>
      </c>
      <c r="D6" t="s">
        <v>292</v>
      </c>
    </row>
    <row r="7" spans="1:4" x14ac:dyDescent="0.35">
      <c r="A7" s="29" t="s">
        <v>58</v>
      </c>
      <c r="B7" s="48" t="s">
        <v>311</v>
      </c>
      <c r="D7" t="s">
        <v>293</v>
      </c>
    </row>
    <row r="8" spans="1:4" x14ac:dyDescent="0.35">
      <c r="A8" s="29" t="s">
        <v>59</v>
      </c>
      <c r="B8" s="48" t="s">
        <v>312</v>
      </c>
      <c r="D8" t="s">
        <v>294</v>
      </c>
    </row>
    <row r="9" spans="1:4" x14ac:dyDescent="0.35">
      <c r="A9" s="29" t="s">
        <v>60</v>
      </c>
      <c r="B9" s="48" t="s">
        <v>313</v>
      </c>
      <c r="D9" t="s">
        <v>89</v>
      </c>
    </row>
    <row r="10" spans="1:4" x14ac:dyDescent="0.35">
      <c r="A10" s="29" t="s">
        <v>61</v>
      </c>
      <c r="B10" s="48" t="s">
        <v>62</v>
      </c>
      <c r="D10" t="s">
        <v>302</v>
      </c>
    </row>
    <row r="11" spans="1:4" x14ac:dyDescent="0.35">
      <c r="A11" s="29" t="s">
        <v>63</v>
      </c>
      <c r="B11" s="48" t="s">
        <v>314</v>
      </c>
      <c r="D11" t="s">
        <v>102</v>
      </c>
    </row>
    <row r="12" spans="1:4" x14ac:dyDescent="0.35">
      <c r="A12" s="29" t="s">
        <v>64</v>
      </c>
      <c r="B12" s="48" t="s">
        <v>315</v>
      </c>
      <c r="D12" t="s">
        <v>295</v>
      </c>
    </row>
    <row r="13" spans="1:4" x14ac:dyDescent="0.35">
      <c r="A13" s="29" t="s">
        <v>65</v>
      </c>
      <c r="B13" s="48" t="s">
        <v>316</v>
      </c>
      <c r="D13" t="s">
        <v>296</v>
      </c>
    </row>
    <row r="14" spans="1:4" x14ac:dyDescent="0.35">
      <c r="A14" s="29" t="s">
        <v>66</v>
      </c>
      <c r="B14" s="48" t="s">
        <v>317</v>
      </c>
      <c r="D14" t="s">
        <v>297</v>
      </c>
    </row>
    <row r="15" spans="1:4" x14ac:dyDescent="0.35">
      <c r="A15" s="29" t="s">
        <v>67</v>
      </c>
      <c r="B15" s="48" t="s">
        <v>318</v>
      </c>
      <c r="D15" t="s">
        <v>298</v>
      </c>
    </row>
    <row r="16" spans="1:4" x14ac:dyDescent="0.35">
      <c r="A16" s="29" t="s">
        <v>68</v>
      </c>
      <c r="B16" s="48" t="s">
        <v>319</v>
      </c>
      <c r="D16" t="s">
        <v>303</v>
      </c>
    </row>
    <row r="17" spans="1:4" x14ac:dyDescent="0.35">
      <c r="A17" s="29" t="s">
        <v>69</v>
      </c>
      <c r="B17" s="48" t="s">
        <v>320</v>
      </c>
      <c r="D17" t="s">
        <v>299</v>
      </c>
    </row>
    <row r="18" spans="1:4" x14ac:dyDescent="0.35">
      <c r="A18" s="29" t="s">
        <v>70</v>
      </c>
      <c r="B18" s="48" t="s">
        <v>321</v>
      </c>
      <c r="D18" t="s">
        <v>203</v>
      </c>
    </row>
    <row r="19" spans="1:4" x14ac:dyDescent="0.35">
      <c r="A19" s="29" t="s">
        <v>71</v>
      </c>
      <c r="B19" s="48" t="s">
        <v>322</v>
      </c>
    </row>
    <row r="20" spans="1:4" x14ac:dyDescent="0.35">
      <c r="A20" s="29" t="s">
        <v>72</v>
      </c>
      <c r="B20" s="48" t="s">
        <v>62</v>
      </c>
    </row>
    <row r="21" spans="1:4" x14ac:dyDescent="0.35">
      <c r="A21" s="29" t="s">
        <v>73</v>
      </c>
      <c r="B21" s="48" t="s">
        <v>323</v>
      </c>
    </row>
    <row r="22" spans="1:4" x14ac:dyDescent="0.35">
      <c r="A22" s="29" t="s">
        <v>74</v>
      </c>
      <c r="B22" s="48" t="s">
        <v>324</v>
      </c>
    </row>
    <row r="23" spans="1:4" x14ac:dyDescent="0.35">
      <c r="A23" s="29" t="s">
        <v>75</v>
      </c>
      <c r="B23" s="48" t="s">
        <v>62</v>
      </c>
    </row>
    <row r="24" spans="1:4" x14ac:dyDescent="0.35">
      <c r="A24" s="29" t="s">
        <v>76</v>
      </c>
      <c r="B24" s="48" t="s">
        <v>325</v>
      </c>
    </row>
    <row r="25" spans="1:4" x14ac:dyDescent="0.35">
      <c r="A25" s="29" t="s">
        <v>77</v>
      </c>
      <c r="B25" s="48" t="s">
        <v>326</v>
      </c>
    </row>
    <row r="26" spans="1:4" x14ac:dyDescent="0.35">
      <c r="A26" s="29" t="s">
        <v>78</v>
      </c>
      <c r="B26" s="48" t="s">
        <v>327</v>
      </c>
    </row>
    <row r="27" spans="1:4" x14ac:dyDescent="0.35">
      <c r="A27" s="29" t="s">
        <v>79</v>
      </c>
      <c r="B27" s="48" t="s">
        <v>328</v>
      </c>
    </row>
    <row r="28" spans="1:4" x14ac:dyDescent="0.35">
      <c r="A28" s="29" t="s">
        <v>80</v>
      </c>
      <c r="B28" s="48" t="s">
        <v>62</v>
      </c>
    </row>
    <row r="29" spans="1:4" x14ac:dyDescent="0.35">
      <c r="A29" s="29" t="s">
        <v>81</v>
      </c>
      <c r="B29" s="48" t="s">
        <v>329</v>
      </c>
    </row>
    <row r="30" spans="1:4" x14ac:dyDescent="0.35">
      <c r="A30" s="29" t="s">
        <v>82</v>
      </c>
      <c r="B30" s="48" t="s">
        <v>330</v>
      </c>
    </row>
    <row r="31" spans="1:4" x14ac:dyDescent="0.35">
      <c r="A31" s="29" t="s">
        <v>83</v>
      </c>
      <c r="B31" s="48" t="s">
        <v>62</v>
      </c>
    </row>
    <row r="32" spans="1:4" x14ac:dyDescent="0.35">
      <c r="A32" s="29" t="s">
        <v>84</v>
      </c>
      <c r="B32" s="48" t="s">
        <v>331</v>
      </c>
    </row>
    <row r="33" spans="1:2" x14ac:dyDescent="0.35">
      <c r="A33" s="29" t="s">
        <v>85</v>
      </c>
      <c r="B33" s="48" t="s">
        <v>332</v>
      </c>
    </row>
    <row r="34" spans="1:2" x14ac:dyDescent="0.35">
      <c r="A34" s="29" t="s">
        <v>86</v>
      </c>
      <c r="B34" s="48" t="s">
        <v>62</v>
      </c>
    </row>
    <row r="35" spans="1:2" x14ac:dyDescent="0.35">
      <c r="A35" s="29" t="s">
        <v>87</v>
      </c>
      <c r="B35" s="48" t="s">
        <v>333</v>
      </c>
    </row>
    <row r="36" spans="1:2" x14ac:dyDescent="0.35">
      <c r="A36" s="29" t="s">
        <v>88</v>
      </c>
      <c r="B36" s="48" t="s">
        <v>334</v>
      </c>
    </row>
    <row r="37" spans="1:2" x14ac:dyDescent="0.35">
      <c r="A37" s="29" t="s">
        <v>89</v>
      </c>
      <c r="B37" s="48" t="s">
        <v>335</v>
      </c>
    </row>
    <row r="38" spans="1:2" x14ac:dyDescent="0.35">
      <c r="A38" s="29" t="s">
        <v>90</v>
      </c>
      <c r="B38" s="48" t="s">
        <v>336</v>
      </c>
    </row>
    <row r="39" spans="1:2" x14ac:dyDescent="0.35">
      <c r="A39" s="29" t="s">
        <v>91</v>
      </c>
      <c r="B39" s="48" t="s">
        <v>337</v>
      </c>
    </row>
    <row r="40" spans="1:2" x14ac:dyDescent="0.35">
      <c r="A40" s="29" t="s">
        <v>92</v>
      </c>
      <c r="B40" s="48" t="s">
        <v>338</v>
      </c>
    </row>
    <row r="41" spans="1:2" x14ac:dyDescent="0.35">
      <c r="A41" s="29" t="s">
        <v>93</v>
      </c>
      <c r="B41" s="48" t="s">
        <v>339</v>
      </c>
    </row>
    <row r="42" spans="1:2" x14ac:dyDescent="0.35">
      <c r="A42" s="29" t="s">
        <v>94</v>
      </c>
      <c r="B42" s="48" t="s">
        <v>340</v>
      </c>
    </row>
    <row r="43" spans="1:2" x14ac:dyDescent="0.35">
      <c r="A43" s="29" t="s">
        <v>95</v>
      </c>
      <c r="B43" s="48" t="s">
        <v>341</v>
      </c>
    </row>
    <row r="44" spans="1:2" x14ac:dyDescent="0.35">
      <c r="A44" s="29" t="s">
        <v>96</v>
      </c>
      <c r="B44" s="48" t="s">
        <v>342</v>
      </c>
    </row>
    <row r="45" spans="1:2" x14ac:dyDescent="0.35">
      <c r="A45" s="29" t="s">
        <v>97</v>
      </c>
      <c r="B45" s="48" t="s">
        <v>343</v>
      </c>
    </row>
    <row r="46" spans="1:2" x14ac:dyDescent="0.35">
      <c r="A46" s="29" t="s">
        <v>98</v>
      </c>
      <c r="B46" s="48" t="s">
        <v>62</v>
      </c>
    </row>
    <row r="47" spans="1:2" x14ac:dyDescent="0.35">
      <c r="A47" s="29" t="s">
        <v>99</v>
      </c>
      <c r="B47" s="48" t="s">
        <v>344</v>
      </c>
    </row>
    <row r="48" spans="1:2" x14ac:dyDescent="0.35">
      <c r="A48" s="29" t="s">
        <v>100</v>
      </c>
      <c r="B48" s="48" t="s">
        <v>345</v>
      </c>
    </row>
    <row r="49" spans="1:2" x14ac:dyDescent="0.35">
      <c r="A49" s="29" t="s">
        <v>101</v>
      </c>
      <c r="B49" s="48" t="s">
        <v>62</v>
      </c>
    </row>
    <row r="50" spans="1:2" x14ac:dyDescent="0.35">
      <c r="A50" s="29" t="s">
        <v>102</v>
      </c>
      <c r="B50" s="48" t="s">
        <v>346</v>
      </c>
    </row>
    <row r="51" spans="1:2" x14ac:dyDescent="0.35">
      <c r="A51" s="29" t="s">
        <v>103</v>
      </c>
      <c r="B51" s="48" t="s">
        <v>347</v>
      </c>
    </row>
    <row r="52" spans="1:2" x14ac:dyDescent="0.35">
      <c r="A52" s="29" t="s">
        <v>104</v>
      </c>
      <c r="B52" s="48" t="s">
        <v>348</v>
      </c>
    </row>
    <row r="53" spans="1:2" x14ac:dyDescent="0.35">
      <c r="A53" s="29" t="s">
        <v>105</v>
      </c>
      <c r="B53" s="48" t="s">
        <v>349</v>
      </c>
    </row>
    <row r="54" spans="1:2" x14ac:dyDescent="0.35">
      <c r="A54" s="29" t="s">
        <v>106</v>
      </c>
      <c r="B54" s="48" t="s">
        <v>350</v>
      </c>
    </row>
    <row r="55" spans="1:2" x14ac:dyDescent="0.35">
      <c r="A55" s="29" t="s">
        <v>107</v>
      </c>
      <c r="B55" s="48" t="s">
        <v>351</v>
      </c>
    </row>
    <row r="56" spans="1:2" x14ac:dyDescent="0.35">
      <c r="A56" s="29" t="s">
        <v>108</v>
      </c>
      <c r="B56" s="48" t="s">
        <v>352</v>
      </c>
    </row>
    <row r="57" spans="1:2" x14ac:dyDescent="0.35">
      <c r="A57" s="29" t="s">
        <v>109</v>
      </c>
      <c r="B57" s="48" t="s">
        <v>353</v>
      </c>
    </row>
    <row r="58" spans="1:2" x14ac:dyDescent="0.35">
      <c r="A58" s="29" t="s">
        <v>110</v>
      </c>
      <c r="B58" s="48" t="s">
        <v>354</v>
      </c>
    </row>
    <row r="59" spans="1:2" x14ac:dyDescent="0.35">
      <c r="A59" s="29" t="s">
        <v>111</v>
      </c>
      <c r="B59" s="48" t="s">
        <v>355</v>
      </c>
    </row>
    <row r="60" spans="1:2" x14ac:dyDescent="0.35">
      <c r="A60" s="29" t="s">
        <v>112</v>
      </c>
      <c r="B60" s="48" t="s">
        <v>356</v>
      </c>
    </row>
    <row r="61" spans="1:2" x14ac:dyDescent="0.35">
      <c r="A61" s="29" t="s">
        <v>113</v>
      </c>
      <c r="B61" s="48" t="s">
        <v>357</v>
      </c>
    </row>
    <row r="62" spans="1:2" x14ac:dyDescent="0.35">
      <c r="A62" s="29" t="s">
        <v>114</v>
      </c>
      <c r="B62" s="48" t="s">
        <v>358</v>
      </c>
    </row>
    <row r="63" spans="1:2" x14ac:dyDescent="0.35">
      <c r="A63" s="29" t="s">
        <v>115</v>
      </c>
      <c r="B63" s="48" t="s">
        <v>359</v>
      </c>
    </row>
    <row r="64" spans="1:2" x14ac:dyDescent="0.35">
      <c r="A64" s="29" t="s">
        <v>116</v>
      </c>
      <c r="B64" s="48" t="s">
        <v>360</v>
      </c>
    </row>
    <row r="65" spans="1:2" x14ac:dyDescent="0.35">
      <c r="A65" s="29" t="s">
        <v>117</v>
      </c>
      <c r="B65" s="48" t="s">
        <v>361</v>
      </c>
    </row>
    <row r="66" spans="1:2" x14ac:dyDescent="0.35">
      <c r="A66" s="29" t="s">
        <v>118</v>
      </c>
      <c r="B66" s="48" t="s">
        <v>362</v>
      </c>
    </row>
    <row r="67" spans="1:2" x14ac:dyDescent="0.35">
      <c r="A67" s="29" t="s">
        <v>119</v>
      </c>
      <c r="B67" s="48" t="s">
        <v>363</v>
      </c>
    </row>
    <row r="68" spans="1:2" x14ac:dyDescent="0.35">
      <c r="A68" s="29" t="s">
        <v>120</v>
      </c>
      <c r="B68" s="48" t="s">
        <v>364</v>
      </c>
    </row>
    <row r="69" spans="1:2" x14ac:dyDescent="0.35">
      <c r="A69" s="29" t="s">
        <v>121</v>
      </c>
      <c r="B69" s="48" t="s">
        <v>365</v>
      </c>
    </row>
    <row r="70" spans="1:2" x14ac:dyDescent="0.35">
      <c r="A70" s="29" t="s">
        <v>122</v>
      </c>
      <c r="B70" s="48" t="s">
        <v>366</v>
      </c>
    </row>
    <row r="71" spans="1:2" x14ac:dyDescent="0.35">
      <c r="A71" s="29" t="s">
        <v>123</v>
      </c>
      <c r="B71" s="48" t="s">
        <v>62</v>
      </c>
    </row>
    <row r="72" spans="1:2" x14ac:dyDescent="0.35">
      <c r="A72" s="29" t="s">
        <v>124</v>
      </c>
      <c r="B72" s="48" t="s">
        <v>62</v>
      </c>
    </row>
    <row r="73" spans="1:2" x14ac:dyDescent="0.35">
      <c r="A73" s="29" t="s">
        <v>125</v>
      </c>
      <c r="B73" s="48" t="s">
        <v>367</v>
      </c>
    </row>
    <row r="74" spans="1:2" x14ac:dyDescent="0.35">
      <c r="A74" s="29" t="s">
        <v>126</v>
      </c>
      <c r="B74" s="48" t="s">
        <v>368</v>
      </c>
    </row>
    <row r="75" spans="1:2" x14ac:dyDescent="0.35">
      <c r="A75" s="29" t="s">
        <v>127</v>
      </c>
      <c r="B75" s="48" t="s">
        <v>62</v>
      </c>
    </row>
    <row r="76" spans="1:2" x14ac:dyDescent="0.35">
      <c r="A76" s="29" t="s">
        <v>128</v>
      </c>
      <c r="B76" s="48" t="s">
        <v>369</v>
      </c>
    </row>
    <row r="77" spans="1:2" x14ac:dyDescent="0.35">
      <c r="A77" s="29" t="s">
        <v>129</v>
      </c>
      <c r="B77" s="48" t="s">
        <v>370</v>
      </c>
    </row>
    <row r="78" spans="1:2" x14ac:dyDescent="0.35">
      <c r="A78" s="29" t="s">
        <v>130</v>
      </c>
      <c r="B78" s="48" t="s">
        <v>371</v>
      </c>
    </row>
    <row r="79" spans="1:2" x14ac:dyDescent="0.35">
      <c r="A79" s="29" t="s">
        <v>131</v>
      </c>
      <c r="B79" s="48" t="s">
        <v>372</v>
      </c>
    </row>
    <row r="80" spans="1:2" x14ac:dyDescent="0.35">
      <c r="A80" s="29" t="s">
        <v>132</v>
      </c>
      <c r="B80" s="48" t="s">
        <v>62</v>
      </c>
    </row>
    <row r="81" spans="1:2" x14ac:dyDescent="0.35">
      <c r="A81" s="29" t="s">
        <v>133</v>
      </c>
      <c r="B81" s="48" t="s">
        <v>373</v>
      </c>
    </row>
    <row r="82" spans="1:2" x14ac:dyDescent="0.35">
      <c r="A82" s="29" t="s">
        <v>134</v>
      </c>
      <c r="B82" s="48" t="s">
        <v>374</v>
      </c>
    </row>
    <row r="83" spans="1:2" x14ac:dyDescent="0.35">
      <c r="A83" s="29" t="s">
        <v>135</v>
      </c>
      <c r="B83" s="48" t="s">
        <v>375</v>
      </c>
    </row>
    <row r="84" spans="1:2" x14ac:dyDescent="0.35">
      <c r="A84" s="29" t="s">
        <v>136</v>
      </c>
      <c r="B84" s="48" t="s">
        <v>376</v>
      </c>
    </row>
    <row r="85" spans="1:2" x14ac:dyDescent="0.35">
      <c r="A85" s="29" t="s">
        <v>137</v>
      </c>
      <c r="B85" s="48" t="s">
        <v>377</v>
      </c>
    </row>
    <row r="86" spans="1:2" x14ac:dyDescent="0.35">
      <c r="A86" s="29" t="s">
        <v>138</v>
      </c>
      <c r="B86" s="48" t="s">
        <v>378</v>
      </c>
    </row>
    <row r="87" spans="1:2" x14ac:dyDescent="0.35">
      <c r="A87" s="29" t="s">
        <v>139</v>
      </c>
      <c r="B87" s="48" t="s">
        <v>379</v>
      </c>
    </row>
    <row r="88" spans="1:2" x14ac:dyDescent="0.35">
      <c r="A88" s="29" t="s">
        <v>140</v>
      </c>
      <c r="B88" s="48" t="s">
        <v>380</v>
      </c>
    </row>
    <row r="89" spans="1:2" x14ac:dyDescent="0.35">
      <c r="A89" s="29" t="s">
        <v>141</v>
      </c>
      <c r="B89" s="48" t="s">
        <v>381</v>
      </c>
    </row>
    <row r="90" spans="1:2" x14ac:dyDescent="0.35">
      <c r="A90" s="29" t="s">
        <v>142</v>
      </c>
      <c r="B90" s="48" t="s">
        <v>382</v>
      </c>
    </row>
    <row r="91" spans="1:2" x14ac:dyDescent="0.35">
      <c r="A91" s="29" t="s">
        <v>143</v>
      </c>
      <c r="B91" s="48" t="s">
        <v>383</v>
      </c>
    </row>
    <row r="92" spans="1:2" x14ac:dyDescent="0.35">
      <c r="A92" s="29" t="s">
        <v>144</v>
      </c>
      <c r="B92" s="48" t="s">
        <v>384</v>
      </c>
    </row>
    <row r="93" spans="1:2" x14ac:dyDescent="0.35">
      <c r="A93" s="29" t="s">
        <v>145</v>
      </c>
      <c r="B93" s="48" t="s">
        <v>62</v>
      </c>
    </row>
    <row r="94" spans="1:2" x14ac:dyDescent="0.35">
      <c r="A94" s="29" t="s">
        <v>146</v>
      </c>
      <c r="B94" s="48" t="s">
        <v>385</v>
      </c>
    </row>
    <row r="95" spans="1:2" x14ac:dyDescent="0.35">
      <c r="A95" s="29" t="s">
        <v>147</v>
      </c>
      <c r="B95" s="48" t="s">
        <v>386</v>
      </c>
    </row>
    <row r="96" spans="1:2" x14ac:dyDescent="0.35">
      <c r="A96" s="29" t="s">
        <v>148</v>
      </c>
      <c r="B96" s="48" t="s">
        <v>387</v>
      </c>
    </row>
    <row r="97" spans="1:2" x14ac:dyDescent="0.35">
      <c r="A97" s="29" t="s">
        <v>149</v>
      </c>
      <c r="B97" s="48" t="s">
        <v>388</v>
      </c>
    </row>
    <row r="98" spans="1:2" x14ac:dyDescent="0.35">
      <c r="A98" s="29" t="s">
        <v>150</v>
      </c>
      <c r="B98" s="48" t="s">
        <v>389</v>
      </c>
    </row>
    <row r="99" spans="1:2" x14ac:dyDescent="0.35">
      <c r="A99" s="29" t="s">
        <v>151</v>
      </c>
      <c r="B99" s="48" t="s">
        <v>390</v>
      </c>
    </row>
    <row r="100" spans="1:2" x14ac:dyDescent="0.35">
      <c r="A100" s="29" t="s">
        <v>152</v>
      </c>
      <c r="B100" s="48" t="s">
        <v>391</v>
      </c>
    </row>
    <row r="101" spans="1:2" x14ac:dyDescent="0.35">
      <c r="A101" s="29" t="s">
        <v>153</v>
      </c>
      <c r="B101" s="48" t="s">
        <v>62</v>
      </c>
    </row>
    <row r="102" spans="1:2" x14ac:dyDescent="0.35">
      <c r="A102" s="29" t="s">
        <v>154</v>
      </c>
      <c r="B102" s="48" t="s">
        <v>392</v>
      </c>
    </row>
    <row r="103" spans="1:2" x14ac:dyDescent="0.35">
      <c r="A103" s="29" t="s">
        <v>155</v>
      </c>
      <c r="B103" s="48" t="s">
        <v>393</v>
      </c>
    </row>
    <row r="104" spans="1:2" x14ac:dyDescent="0.35">
      <c r="A104" s="29" t="s">
        <v>156</v>
      </c>
      <c r="B104" s="48" t="s">
        <v>394</v>
      </c>
    </row>
    <row r="105" spans="1:2" x14ac:dyDescent="0.35">
      <c r="A105" s="29" t="s">
        <v>157</v>
      </c>
      <c r="B105" s="48" t="s">
        <v>62</v>
      </c>
    </row>
    <row r="106" spans="1:2" x14ac:dyDescent="0.35">
      <c r="A106" s="29" t="s">
        <v>158</v>
      </c>
      <c r="B106" s="48" t="s">
        <v>395</v>
      </c>
    </row>
    <row r="107" spans="1:2" x14ac:dyDescent="0.35">
      <c r="A107" s="29" t="s">
        <v>159</v>
      </c>
      <c r="B107" s="48" t="s">
        <v>62</v>
      </c>
    </row>
    <row r="108" spans="1:2" x14ac:dyDescent="0.35">
      <c r="A108" s="29" t="s">
        <v>160</v>
      </c>
      <c r="B108" s="48" t="s">
        <v>396</v>
      </c>
    </row>
    <row r="109" spans="1:2" x14ac:dyDescent="0.35">
      <c r="A109" s="29" t="s">
        <v>161</v>
      </c>
      <c r="B109" s="48" t="s">
        <v>397</v>
      </c>
    </row>
    <row r="110" spans="1:2" x14ac:dyDescent="0.35">
      <c r="A110" s="29" t="s">
        <v>162</v>
      </c>
      <c r="B110" s="48" t="s">
        <v>163</v>
      </c>
    </row>
    <row r="111" spans="1:2" x14ac:dyDescent="0.35">
      <c r="A111" s="29" t="s">
        <v>164</v>
      </c>
      <c r="B111" s="48" t="s">
        <v>398</v>
      </c>
    </row>
    <row r="112" spans="1:2" x14ac:dyDescent="0.35">
      <c r="A112" s="29" t="s">
        <v>165</v>
      </c>
      <c r="B112" s="48" t="s">
        <v>399</v>
      </c>
    </row>
    <row r="113" spans="1:2" x14ac:dyDescent="0.35">
      <c r="A113" s="29" t="s">
        <v>166</v>
      </c>
      <c r="B113" s="48" t="s">
        <v>62</v>
      </c>
    </row>
    <row r="114" spans="1:2" x14ac:dyDescent="0.35">
      <c r="A114" s="29" t="s">
        <v>167</v>
      </c>
      <c r="B114" s="48" t="s">
        <v>62</v>
      </c>
    </row>
    <row r="115" spans="1:2" x14ac:dyDescent="0.35">
      <c r="A115" s="29" t="s">
        <v>168</v>
      </c>
      <c r="B115" s="48" t="s">
        <v>62</v>
      </c>
    </row>
    <row r="116" spans="1:2" x14ac:dyDescent="0.35">
      <c r="A116" s="29" t="s">
        <v>169</v>
      </c>
      <c r="B116" s="48" t="s">
        <v>400</v>
      </c>
    </row>
    <row r="117" spans="1:2" x14ac:dyDescent="0.35">
      <c r="A117" s="29" t="s">
        <v>170</v>
      </c>
      <c r="B117" s="48" t="s">
        <v>62</v>
      </c>
    </row>
    <row r="118" spans="1:2" x14ac:dyDescent="0.35">
      <c r="A118" s="29" t="s">
        <v>171</v>
      </c>
      <c r="B118" s="48" t="s">
        <v>62</v>
      </c>
    </row>
    <row r="119" spans="1:2" x14ac:dyDescent="0.35">
      <c r="A119" s="29" t="s">
        <v>172</v>
      </c>
      <c r="B119" s="48" t="s">
        <v>401</v>
      </c>
    </row>
    <row r="120" spans="1:2" x14ac:dyDescent="0.35">
      <c r="A120" s="29" t="s">
        <v>173</v>
      </c>
      <c r="B120" s="48" t="s">
        <v>402</v>
      </c>
    </row>
    <row r="121" spans="1:2" x14ac:dyDescent="0.35">
      <c r="A121" s="29" t="s">
        <v>174</v>
      </c>
      <c r="B121" s="48" t="s">
        <v>403</v>
      </c>
    </row>
    <row r="122" spans="1:2" x14ac:dyDescent="0.35">
      <c r="A122" s="29" t="s">
        <v>175</v>
      </c>
      <c r="B122" s="48" t="s">
        <v>404</v>
      </c>
    </row>
    <row r="123" spans="1:2" x14ac:dyDescent="0.35">
      <c r="A123" s="29" t="s">
        <v>176</v>
      </c>
      <c r="B123" s="48" t="s">
        <v>405</v>
      </c>
    </row>
    <row r="124" spans="1:2" x14ac:dyDescent="0.35">
      <c r="A124" s="29" t="s">
        <v>177</v>
      </c>
      <c r="B124" s="48" t="s">
        <v>406</v>
      </c>
    </row>
    <row r="125" spans="1:2" x14ac:dyDescent="0.35">
      <c r="A125" s="29" t="s">
        <v>178</v>
      </c>
      <c r="B125" s="48" t="s">
        <v>407</v>
      </c>
    </row>
    <row r="126" spans="1:2" x14ac:dyDescent="0.35">
      <c r="A126" s="29" t="s">
        <v>179</v>
      </c>
      <c r="B126" s="48" t="s">
        <v>408</v>
      </c>
    </row>
    <row r="127" spans="1:2" x14ac:dyDescent="0.35">
      <c r="A127" s="29" t="s">
        <v>180</v>
      </c>
      <c r="B127" s="48" t="s">
        <v>409</v>
      </c>
    </row>
    <row r="128" spans="1:2" x14ac:dyDescent="0.35">
      <c r="A128" s="29" t="s">
        <v>181</v>
      </c>
      <c r="B128" s="48" t="s">
        <v>410</v>
      </c>
    </row>
    <row r="129" spans="1:2" x14ac:dyDescent="0.35">
      <c r="A129" s="29" t="s">
        <v>182</v>
      </c>
      <c r="B129" s="48" t="s">
        <v>411</v>
      </c>
    </row>
    <row r="130" spans="1:2" x14ac:dyDescent="0.35">
      <c r="A130" s="29" t="s">
        <v>183</v>
      </c>
      <c r="B130" s="48" t="s">
        <v>412</v>
      </c>
    </row>
    <row r="131" spans="1:2" x14ac:dyDescent="0.35">
      <c r="A131" s="29" t="s">
        <v>184</v>
      </c>
      <c r="B131" s="48" t="s">
        <v>413</v>
      </c>
    </row>
    <row r="132" spans="1:2" x14ac:dyDescent="0.35">
      <c r="A132" s="29" t="s">
        <v>185</v>
      </c>
      <c r="B132" s="48" t="s">
        <v>414</v>
      </c>
    </row>
    <row r="133" spans="1:2" x14ac:dyDescent="0.35">
      <c r="A133" s="29" t="s">
        <v>186</v>
      </c>
      <c r="B133" s="48" t="s">
        <v>415</v>
      </c>
    </row>
    <row r="134" spans="1:2" x14ac:dyDescent="0.35">
      <c r="A134" s="29" t="s">
        <v>187</v>
      </c>
      <c r="B134" s="48" t="s">
        <v>62</v>
      </c>
    </row>
    <row r="135" spans="1:2" x14ac:dyDescent="0.35">
      <c r="A135" s="29" t="s">
        <v>188</v>
      </c>
      <c r="B135" s="48" t="s">
        <v>62</v>
      </c>
    </row>
    <row r="136" spans="1:2" x14ac:dyDescent="0.35">
      <c r="A136" s="29" t="s">
        <v>189</v>
      </c>
      <c r="B136" s="48" t="s">
        <v>416</v>
      </c>
    </row>
    <row r="137" spans="1:2" x14ac:dyDescent="0.35">
      <c r="A137" s="29" t="s">
        <v>190</v>
      </c>
      <c r="B137" s="48" t="s">
        <v>417</v>
      </c>
    </row>
    <row r="138" spans="1:2" x14ac:dyDescent="0.35">
      <c r="A138" s="29" t="s">
        <v>191</v>
      </c>
      <c r="B138" s="48" t="s">
        <v>62</v>
      </c>
    </row>
    <row r="139" spans="1:2" x14ac:dyDescent="0.35">
      <c r="A139" s="29" t="s">
        <v>192</v>
      </c>
      <c r="B139" s="48" t="s">
        <v>418</v>
      </c>
    </row>
    <row r="140" spans="1:2" x14ac:dyDescent="0.35">
      <c r="A140" s="29" t="s">
        <v>193</v>
      </c>
      <c r="B140" s="48" t="s">
        <v>62</v>
      </c>
    </row>
    <row r="141" spans="1:2" x14ac:dyDescent="0.35">
      <c r="A141" s="29" t="s">
        <v>194</v>
      </c>
      <c r="B141" s="48" t="s">
        <v>419</v>
      </c>
    </row>
    <row r="142" spans="1:2" x14ac:dyDescent="0.35">
      <c r="A142" s="29" t="s">
        <v>195</v>
      </c>
      <c r="B142" s="48" t="s">
        <v>420</v>
      </c>
    </row>
    <row r="143" spans="1:2" x14ac:dyDescent="0.35">
      <c r="A143" s="29" t="s">
        <v>196</v>
      </c>
      <c r="B143" s="48" t="s">
        <v>62</v>
      </c>
    </row>
    <row r="144" spans="1:2" x14ac:dyDescent="0.35">
      <c r="A144" s="29" t="s">
        <v>197</v>
      </c>
      <c r="B144" s="48" t="s">
        <v>62</v>
      </c>
    </row>
    <row r="145" spans="1:2" x14ac:dyDescent="0.35">
      <c r="A145" s="29" t="s">
        <v>198</v>
      </c>
      <c r="B145" s="48" t="s">
        <v>62</v>
      </c>
    </row>
    <row r="146" spans="1:2" x14ac:dyDescent="0.35">
      <c r="A146" s="29" t="s">
        <v>199</v>
      </c>
      <c r="B146" s="48" t="s">
        <v>421</v>
      </c>
    </row>
    <row r="147" spans="1:2" x14ac:dyDescent="0.35">
      <c r="A147" s="29" t="s">
        <v>200</v>
      </c>
      <c r="B147" s="48" t="s">
        <v>62</v>
      </c>
    </row>
    <row r="148" spans="1:2" x14ac:dyDescent="0.35">
      <c r="A148" s="29" t="s">
        <v>201</v>
      </c>
      <c r="B148" s="48" t="s">
        <v>422</v>
      </c>
    </row>
    <row r="149" spans="1:2" x14ac:dyDescent="0.35">
      <c r="A149" s="29" t="s">
        <v>202</v>
      </c>
      <c r="B149" s="48" t="s">
        <v>423</v>
      </c>
    </row>
    <row r="150" spans="1:2" x14ac:dyDescent="0.35">
      <c r="A150" s="29" t="s">
        <v>203</v>
      </c>
      <c r="B150" s="48" t="s">
        <v>424</v>
      </c>
    </row>
    <row r="151" spans="1:2" x14ac:dyDescent="0.35">
      <c r="A151" s="29" t="s">
        <v>204</v>
      </c>
      <c r="B151" s="48" t="s">
        <v>62</v>
      </c>
    </row>
    <row r="152" spans="1:2" x14ac:dyDescent="0.35">
      <c r="A152" s="29" t="s">
        <v>205</v>
      </c>
      <c r="B152" s="48" t="s">
        <v>62</v>
      </c>
    </row>
    <row r="153" spans="1:2" x14ac:dyDescent="0.35">
      <c r="A153" s="29" t="s">
        <v>206</v>
      </c>
      <c r="B153" s="48" t="s">
        <v>62</v>
      </c>
    </row>
    <row r="154" spans="1:2" x14ac:dyDescent="0.35">
      <c r="A154" s="29" t="s">
        <v>207</v>
      </c>
      <c r="B154" s="48" t="s">
        <v>62</v>
      </c>
    </row>
    <row r="155" spans="1:2" x14ac:dyDescent="0.35">
      <c r="A155" s="29" t="s">
        <v>208</v>
      </c>
      <c r="B155" s="48" t="s">
        <v>62</v>
      </c>
    </row>
    <row r="156" spans="1:2" x14ac:dyDescent="0.35">
      <c r="A156" s="29" t="s">
        <v>209</v>
      </c>
      <c r="B156" s="48" t="s">
        <v>425</v>
      </c>
    </row>
    <row r="157" spans="1:2" x14ac:dyDescent="0.35">
      <c r="A157" s="29" t="s">
        <v>210</v>
      </c>
      <c r="B157" s="48" t="s">
        <v>426</v>
      </c>
    </row>
    <row r="158" spans="1:2" x14ac:dyDescent="0.35">
      <c r="A158" s="29" t="s">
        <v>211</v>
      </c>
      <c r="B158" s="48" t="s">
        <v>62</v>
      </c>
    </row>
    <row r="159" spans="1:2" x14ac:dyDescent="0.35">
      <c r="A159" s="29" t="s">
        <v>212</v>
      </c>
      <c r="B159" s="48" t="s">
        <v>62</v>
      </c>
    </row>
    <row r="160" spans="1:2" x14ac:dyDescent="0.35">
      <c r="A160" s="29" t="s">
        <v>213</v>
      </c>
      <c r="B160" s="48" t="s">
        <v>214</v>
      </c>
    </row>
    <row r="161" spans="1:2" x14ac:dyDescent="0.35">
      <c r="A161" s="29" t="s">
        <v>215</v>
      </c>
      <c r="B161" s="48" t="s">
        <v>427</v>
      </c>
    </row>
    <row r="162" spans="1:2" x14ac:dyDescent="0.35">
      <c r="A162" s="29" t="s">
        <v>216</v>
      </c>
      <c r="B162" s="48" t="s">
        <v>428</v>
      </c>
    </row>
    <row r="163" spans="1:2" x14ac:dyDescent="0.35">
      <c r="A163" s="29" t="s">
        <v>217</v>
      </c>
      <c r="B163" s="48" t="s">
        <v>429</v>
      </c>
    </row>
    <row r="164" spans="1:2" x14ac:dyDescent="0.35">
      <c r="A164" s="29" t="s">
        <v>218</v>
      </c>
      <c r="B164" s="48" t="s">
        <v>430</v>
      </c>
    </row>
    <row r="165" spans="1:2" x14ac:dyDescent="0.35">
      <c r="A165" s="29" t="s">
        <v>219</v>
      </c>
      <c r="B165" s="48" t="s">
        <v>431</v>
      </c>
    </row>
    <row r="166" spans="1:2" x14ac:dyDescent="0.35">
      <c r="A166" s="29" t="s">
        <v>221</v>
      </c>
      <c r="B166" s="48" t="s">
        <v>432</v>
      </c>
    </row>
    <row r="167" spans="1:2" x14ac:dyDescent="0.35">
      <c r="A167" s="29" t="s">
        <v>222</v>
      </c>
      <c r="B167" s="48" t="s">
        <v>433</v>
      </c>
    </row>
    <row r="168" spans="1:2" x14ac:dyDescent="0.35">
      <c r="A168" s="29" t="s">
        <v>223</v>
      </c>
      <c r="B168" s="48" t="s">
        <v>62</v>
      </c>
    </row>
    <row r="169" spans="1:2" x14ac:dyDescent="0.35">
      <c r="A169" s="29" t="s">
        <v>224</v>
      </c>
      <c r="B169" s="48" t="s">
        <v>62</v>
      </c>
    </row>
    <row r="170" spans="1:2" x14ac:dyDescent="0.35">
      <c r="A170" s="29" t="s">
        <v>225</v>
      </c>
      <c r="B170" s="48" t="s">
        <v>62</v>
      </c>
    </row>
    <row r="171" spans="1:2" x14ac:dyDescent="0.35">
      <c r="A171" s="29" t="s">
        <v>226</v>
      </c>
      <c r="B171" s="48" t="s">
        <v>434</v>
      </c>
    </row>
    <row r="172" spans="1:2" x14ac:dyDescent="0.35">
      <c r="A172" s="29" t="s">
        <v>227</v>
      </c>
      <c r="B172" s="48" t="s">
        <v>62</v>
      </c>
    </row>
    <row r="173" spans="1:2" x14ac:dyDescent="0.35">
      <c r="A173" s="29" t="s">
        <v>228</v>
      </c>
      <c r="B173" s="48" t="s">
        <v>62</v>
      </c>
    </row>
    <row r="174" spans="1:2" x14ac:dyDescent="0.35">
      <c r="A174" s="29" t="s">
        <v>229</v>
      </c>
      <c r="B174" s="48" t="s">
        <v>435</v>
      </c>
    </row>
    <row r="175" spans="1:2" x14ac:dyDescent="0.35">
      <c r="A175" s="29" t="s">
        <v>230</v>
      </c>
      <c r="B175" s="48" t="s">
        <v>436</v>
      </c>
    </row>
    <row r="176" spans="1:2" x14ac:dyDescent="0.35">
      <c r="A176" s="29" t="s">
        <v>231</v>
      </c>
      <c r="B176" s="48" t="s">
        <v>437</v>
      </c>
    </row>
    <row r="177" spans="1:2" x14ac:dyDescent="0.35">
      <c r="A177" s="29" t="s">
        <v>232</v>
      </c>
      <c r="B177" s="48" t="s">
        <v>220</v>
      </c>
    </row>
    <row r="178" spans="1:2" x14ac:dyDescent="0.35">
      <c r="A178" s="29" t="s">
        <v>233</v>
      </c>
      <c r="B178" s="48" t="s">
        <v>62</v>
      </c>
    </row>
    <row r="179" spans="1:2" x14ac:dyDescent="0.35">
      <c r="A179" s="29" t="s">
        <v>234</v>
      </c>
      <c r="B179" s="48" t="s">
        <v>438</v>
      </c>
    </row>
    <row r="180" spans="1:2" x14ac:dyDescent="0.35">
      <c r="A180" s="29" t="s">
        <v>235</v>
      </c>
      <c r="B180" s="48" t="s">
        <v>62</v>
      </c>
    </row>
    <row r="181" spans="1:2" x14ac:dyDescent="0.35">
      <c r="A181" s="29" t="s">
        <v>236</v>
      </c>
      <c r="B181" s="48" t="s">
        <v>62</v>
      </c>
    </row>
    <row r="182" spans="1:2" x14ac:dyDescent="0.35">
      <c r="A182" s="29" t="s">
        <v>237</v>
      </c>
      <c r="B182" s="48" t="s">
        <v>439</v>
      </c>
    </row>
    <row r="183" spans="1:2" x14ac:dyDescent="0.35">
      <c r="A183" s="29" t="s">
        <v>238</v>
      </c>
      <c r="B183" s="48" t="s">
        <v>62</v>
      </c>
    </row>
    <row r="184" spans="1:2" x14ac:dyDescent="0.35">
      <c r="A184" s="29" t="s">
        <v>239</v>
      </c>
      <c r="B184" s="48" t="s">
        <v>440</v>
      </c>
    </row>
    <row r="185" spans="1:2" x14ac:dyDescent="0.35">
      <c r="A185" s="29" t="s">
        <v>240</v>
      </c>
      <c r="B185" s="48" t="s">
        <v>441</v>
      </c>
    </row>
    <row r="186" spans="1:2" x14ac:dyDescent="0.35">
      <c r="A186" s="29" t="s">
        <v>241</v>
      </c>
      <c r="B186" s="48" t="s">
        <v>442</v>
      </c>
    </row>
    <row r="187" spans="1:2" x14ac:dyDescent="0.35">
      <c r="A187" s="29" t="s">
        <v>242</v>
      </c>
      <c r="B187" s="48" t="s">
        <v>443</v>
      </c>
    </row>
    <row r="188" spans="1:2" x14ac:dyDescent="0.35">
      <c r="A188" s="29" t="s">
        <v>243</v>
      </c>
      <c r="B188" s="48" t="s">
        <v>244</v>
      </c>
    </row>
    <row r="189" spans="1:2" x14ac:dyDescent="0.35">
      <c r="A189" s="29" t="s">
        <v>245</v>
      </c>
      <c r="B189" s="48" t="s">
        <v>62</v>
      </c>
    </row>
    <row r="190" spans="1:2" x14ac:dyDescent="0.35">
      <c r="A190" s="29" t="s">
        <v>246</v>
      </c>
      <c r="B190" s="48" t="s">
        <v>444</v>
      </c>
    </row>
    <row r="191" spans="1:2" x14ac:dyDescent="0.35">
      <c r="A191" s="29" t="s">
        <v>247</v>
      </c>
      <c r="B191" s="48" t="s">
        <v>445</v>
      </c>
    </row>
    <row r="192" spans="1:2" x14ac:dyDescent="0.35">
      <c r="A192" s="29" t="s">
        <v>248</v>
      </c>
      <c r="B192" s="48" t="s">
        <v>446</v>
      </c>
    </row>
    <row r="193" spans="1:2" x14ac:dyDescent="0.35">
      <c r="A193" s="29" t="s">
        <v>249</v>
      </c>
      <c r="B193" s="48" t="s">
        <v>447</v>
      </c>
    </row>
    <row r="194" spans="1:2" x14ac:dyDescent="0.35">
      <c r="A194" s="29" t="s">
        <v>250</v>
      </c>
      <c r="B194" s="48" t="s">
        <v>62</v>
      </c>
    </row>
    <row r="195" spans="1:2" x14ac:dyDescent="0.35">
      <c r="A195" s="29" t="s">
        <v>251</v>
      </c>
      <c r="B195" s="48" t="s">
        <v>448</v>
      </c>
    </row>
    <row r="196" spans="1:2" x14ac:dyDescent="0.35">
      <c r="A196" s="29" t="s">
        <v>252</v>
      </c>
      <c r="B196" s="48" t="s">
        <v>449</v>
      </c>
    </row>
    <row r="197" spans="1:2" x14ac:dyDescent="0.35">
      <c r="A197" s="29" t="s">
        <v>253</v>
      </c>
      <c r="B197" s="48" t="s">
        <v>62</v>
      </c>
    </row>
    <row r="198" spans="1:2" x14ac:dyDescent="0.35">
      <c r="A198" s="29" t="s">
        <v>254</v>
      </c>
      <c r="B198" s="48" t="s">
        <v>450</v>
      </c>
    </row>
    <row r="199" spans="1:2" x14ac:dyDescent="0.35">
      <c r="A199" s="29" t="s">
        <v>255</v>
      </c>
      <c r="B199" s="48" t="s">
        <v>451</v>
      </c>
    </row>
    <row r="200" spans="1:2" x14ac:dyDescent="0.35">
      <c r="A200" s="29" t="s">
        <v>256</v>
      </c>
      <c r="B200" s="48" t="s">
        <v>62</v>
      </c>
    </row>
    <row r="201" spans="1:2" x14ac:dyDescent="0.35">
      <c r="A201" s="29" t="s">
        <v>257</v>
      </c>
      <c r="B201" s="48" t="s">
        <v>62</v>
      </c>
    </row>
    <row r="202" spans="1:2" x14ac:dyDescent="0.35">
      <c r="A202" s="29" t="s">
        <v>258</v>
      </c>
      <c r="B202" s="48" t="s">
        <v>62</v>
      </c>
    </row>
    <row r="203" spans="1:2" x14ac:dyDescent="0.35">
      <c r="A203" s="29" t="s">
        <v>259</v>
      </c>
      <c r="B203" s="48" t="s">
        <v>62</v>
      </c>
    </row>
    <row r="204" spans="1:2" x14ac:dyDescent="0.35">
      <c r="A204" s="29" t="s">
        <v>260</v>
      </c>
      <c r="B204" s="48" t="s">
        <v>62</v>
      </c>
    </row>
    <row r="205" spans="1:2" x14ac:dyDescent="0.35">
      <c r="A205" s="29" t="s">
        <v>261</v>
      </c>
      <c r="B205" s="48" t="s">
        <v>452</v>
      </c>
    </row>
    <row r="206" spans="1:2" x14ac:dyDescent="0.35">
      <c r="A206" s="29" t="s">
        <v>262</v>
      </c>
      <c r="B206" s="48" t="s">
        <v>62</v>
      </c>
    </row>
    <row r="207" spans="1:2" x14ac:dyDescent="0.35">
      <c r="A207" s="29" t="s">
        <v>263</v>
      </c>
      <c r="B207" s="48" t="s">
        <v>453</v>
      </c>
    </row>
    <row r="208" spans="1:2" x14ac:dyDescent="0.35">
      <c r="A208" s="29" t="s">
        <v>264</v>
      </c>
      <c r="B208" s="48" t="s">
        <v>62</v>
      </c>
    </row>
    <row r="209" spans="1:2" x14ac:dyDescent="0.35">
      <c r="A209" s="29" t="s">
        <v>265</v>
      </c>
      <c r="B209" s="48" t="s">
        <v>266</v>
      </c>
    </row>
    <row r="210" spans="1:2" x14ac:dyDescent="0.35">
      <c r="A210" s="29" t="s">
        <v>267</v>
      </c>
      <c r="B210" s="48" t="s">
        <v>268</v>
      </c>
    </row>
    <row r="211" spans="1:2" x14ac:dyDescent="0.35">
      <c r="A211" s="29" t="s">
        <v>269</v>
      </c>
      <c r="B211" s="48" t="s">
        <v>62</v>
      </c>
    </row>
    <row r="212" spans="1:2" x14ac:dyDescent="0.35">
      <c r="A212" s="29" t="s">
        <v>270</v>
      </c>
      <c r="B212" s="48" t="s">
        <v>454</v>
      </c>
    </row>
    <row r="213" spans="1:2" x14ac:dyDescent="0.35">
      <c r="A213" s="29" t="s">
        <v>271</v>
      </c>
      <c r="B213" s="48" t="s">
        <v>62</v>
      </c>
    </row>
    <row r="214" spans="1:2" x14ac:dyDescent="0.35">
      <c r="A214" s="29" t="s">
        <v>272</v>
      </c>
      <c r="B214" s="48" t="s">
        <v>62</v>
      </c>
    </row>
    <row r="215" spans="1:2" x14ac:dyDescent="0.35">
      <c r="A215" s="29" t="s">
        <v>273</v>
      </c>
      <c r="B215" s="48" t="s">
        <v>62</v>
      </c>
    </row>
    <row r="216" spans="1:2" x14ac:dyDescent="0.35">
      <c r="A216" s="29" t="s">
        <v>274</v>
      </c>
      <c r="B216" s="48" t="s">
        <v>455</v>
      </c>
    </row>
    <row r="217" spans="1:2" x14ac:dyDescent="0.35">
      <c r="A217" s="29" t="s">
        <v>275</v>
      </c>
      <c r="B217" s="48" t="s">
        <v>276</v>
      </c>
    </row>
    <row r="218" spans="1:2" x14ac:dyDescent="0.35">
      <c r="A218" s="29" t="s">
        <v>277</v>
      </c>
      <c r="B218" s="48" t="s">
        <v>62</v>
      </c>
    </row>
    <row r="219" spans="1:2" x14ac:dyDescent="0.35">
      <c r="A219" s="29" t="s">
        <v>278</v>
      </c>
      <c r="B219" s="48" t="s">
        <v>456</v>
      </c>
    </row>
    <row r="220" spans="1:2" x14ac:dyDescent="0.35">
      <c r="A220" s="29" t="s">
        <v>279</v>
      </c>
      <c r="B220" s="48" t="s">
        <v>62</v>
      </c>
    </row>
    <row r="221" spans="1:2" x14ac:dyDescent="0.35">
      <c r="A221" s="29" t="s">
        <v>280</v>
      </c>
      <c r="B221" s="48" t="s">
        <v>457</v>
      </c>
    </row>
    <row r="222" spans="1:2" x14ac:dyDescent="0.35">
      <c r="A222" s="29" t="s">
        <v>281</v>
      </c>
      <c r="B222" s="48" t="s">
        <v>458</v>
      </c>
    </row>
    <row r="223" spans="1:2" x14ac:dyDescent="0.35">
      <c r="A223" s="29" t="s">
        <v>282</v>
      </c>
      <c r="B223" s="48" t="s">
        <v>62</v>
      </c>
    </row>
    <row r="224" spans="1:2" x14ac:dyDescent="0.35">
      <c r="A224" s="29" t="s">
        <v>283</v>
      </c>
      <c r="B224" s="48" t="s">
        <v>62</v>
      </c>
    </row>
    <row r="225" spans="1:2" x14ac:dyDescent="0.35">
      <c r="A225" s="29" t="s">
        <v>284</v>
      </c>
      <c r="B225" s="48" t="s">
        <v>459</v>
      </c>
    </row>
    <row r="226" spans="1:2" x14ac:dyDescent="0.35">
      <c r="A226" s="29" t="s">
        <v>285</v>
      </c>
      <c r="B226" s="48" t="s">
        <v>460</v>
      </c>
    </row>
    <row r="227" spans="1:2" x14ac:dyDescent="0.35">
      <c r="A227" s="29" t="s">
        <v>286</v>
      </c>
      <c r="B227" s="48" t="s">
        <v>62</v>
      </c>
    </row>
    <row r="228" spans="1:2" x14ac:dyDescent="0.35">
      <c r="A228" s="29" t="s">
        <v>287</v>
      </c>
      <c r="B228" s="48" t="s">
        <v>62</v>
      </c>
    </row>
    <row r="229" spans="1:2" x14ac:dyDescent="0.35">
      <c r="A229" s="29" t="s">
        <v>288</v>
      </c>
      <c r="B229" s="48" t="s">
        <v>62</v>
      </c>
    </row>
    <row r="230" spans="1:2" x14ac:dyDescent="0.35">
      <c r="A230" s="29" t="s">
        <v>289</v>
      </c>
      <c r="B230" s="48" t="s">
        <v>461</v>
      </c>
    </row>
    <row r="231" spans="1:2" x14ac:dyDescent="0.35">
      <c r="A231" s="29" t="s">
        <v>290</v>
      </c>
      <c r="B231" s="48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A16DA176-6B9F-4034-AF79-8F915457D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031620-0CD8-4AAE-8EC6-436B3D62E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5DAC3-5577-4F92-BC50-C73326E4E765}">
  <ds:schemaRefs>
    <ds:schemaRef ds:uri="http://schemas.microsoft.com/office/2006/metadata/properties"/>
    <ds:schemaRef ds:uri="71af3243-3dd4-4a8d-8c0d-dd76da1f02a5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Data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 FORMA</dc:title>
  <dc:creator/>
  <cp:lastModifiedBy/>
  <dcterms:created xsi:type="dcterms:W3CDTF">2019-06-20T11:23:19Z</dcterms:created>
  <dcterms:modified xsi:type="dcterms:W3CDTF">2024-07-22T13:46:14Z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